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9680" tabRatio="732" activeTab="1"/>
  </bookViews>
  <sheets>
    <sheet name="_!Helpful tips" sheetId="1" r:id="rId1"/>
    <sheet name="Tube Sequencing" sheetId="2" r:id="rId2"/>
    <sheet name="_!Menus" sheetId="3" state="hidden" r:id="rId3"/>
  </sheets>
  <definedNames>
    <definedName name="AddlInfo">'_!Menus'!$H$1:$H$7</definedName>
    <definedName name="BAC">'_!Menus'!$A$3</definedName>
    <definedName name="BacterialColony">'_!Menus'!$A$1:$A$3</definedName>
    <definedName name="Both">'_!Menus'!$C$68:$C$74</definedName>
    <definedName name="GlycerolStock">'_!Menus'!$A$1:$A$3</definedName>
    <definedName name="Large_Constructs">'_!Menus'!$D$68:$D$71</definedName>
    <definedName name="PCR">'_!Menus'!$E$58:$E$59</definedName>
    <definedName name="PelletedCells">'_!Menus'!$A$1:$A$3</definedName>
    <definedName name="Plasmid">'_!Menus'!$A$1:$A$3</definedName>
    <definedName name="Plasmids">'_!Menus'!$D$58:$D$63</definedName>
    <definedName name="PowerReadOption">'_!Menus'!$A$2:$A$3</definedName>
    <definedName name="Prep_or_Purification">'_!Menus'!$C$28:$C$29</definedName>
    <definedName name="Primers">'_!Menus'!$F$1:$F$78</definedName>
    <definedName name="PrimersFull">'_!Helpful tips'!$O$14:$O$92</definedName>
    <definedName name="PrimerTypes">'_!Menus'!$E$2:$E$6</definedName>
    <definedName name="_xlnm.Print_Area" localSheetId="1">INDIRECT("Tubes!$B$1:$L$"&amp;'_!Menus'!$J$2)</definedName>
    <definedName name="_xlnm.Print_Area">INDIRECT("Samples!$B$1:$L$"&amp;'_!Menus'!$J$2)</definedName>
    <definedName name="_xlnm.Print_Titles" localSheetId="1">'Tube Sequencing'!$7:$7</definedName>
    <definedName name="PurifiedPCR">'_!Menus'!$A$1:$A$3</definedName>
    <definedName name="Read_Type">'_!Menus'!$A$1:$A$2</definedName>
    <definedName name="Sample_Type">'_!Menus'!$C$57:$C$59</definedName>
    <definedName name="Size">'_!Menus'!$C$18:$C$24</definedName>
    <definedName name="Standard">'_!Menus'!$I$2</definedName>
    <definedName name="Std_Primers">'_!Menus'!$F$1:$F$78</definedName>
    <definedName name="StoredAtEurofins">'_!Menus'!$A$1:$A$3</definedName>
    <definedName name="StreakPlate">'_!Menus'!$A$1:$A$3</definedName>
    <definedName name="Temp_Spec">'_!Menus'!$A$1:$A$3</definedName>
    <definedName name="Template_Type" localSheetId="2">'_!Menus'!$C$2:$C$4</definedName>
    <definedName name="Template_Type">#REF!</definedName>
    <definedName name="TemplateType">'_!Menus'!$C$1:$C$10</definedName>
    <definedName name="UnpurifiedPCR">'_!Menus'!$A$1:$A$3</definedName>
    <definedName name="YesNo">'_!Menus'!$D$1:$D$2</definedName>
    <definedName name="Z_0304AF98_F479_41C7_A6ED_51ED76AD7926_.wvu.PrintArea" localSheetId="1" hidden="1">'Tube Sequencing'!$B$3:$G$56</definedName>
    <definedName name="Z_0304AF98_F479_41C7_A6ED_51ED76AD7926_.wvu.PrintTitles" localSheetId="1" hidden="1">'Tube Sequencing'!$7:$7</definedName>
  </definedNames>
  <calcPr fullCalcOnLoad="1"/>
</workbook>
</file>

<file path=xl/sharedStrings.xml><?xml version="1.0" encoding="utf-8"?>
<sst xmlns="http://schemas.openxmlformats.org/spreadsheetml/2006/main" count="395" uniqueCount="251">
  <si>
    <t>Plasmid</t>
  </si>
  <si>
    <t>Other</t>
  </si>
  <si>
    <t>No</t>
  </si>
  <si>
    <t>T7</t>
  </si>
  <si>
    <t>SP6</t>
  </si>
  <si>
    <t>T3</t>
  </si>
  <si>
    <t>5AOX</t>
  </si>
  <si>
    <t>malE</t>
  </si>
  <si>
    <t>3AOX</t>
  </si>
  <si>
    <t>petup</t>
  </si>
  <si>
    <t>V5</t>
  </si>
  <si>
    <t>RV3</t>
  </si>
  <si>
    <t>Standard</t>
  </si>
  <si>
    <t>Premixed</t>
  </si>
  <si>
    <t>Enclosed</t>
  </si>
  <si>
    <t>N/A</t>
  </si>
  <si>
    <t>Needs Synthesis</t>
  </si>
  <si>
    <t>Stored</t>
  </si>
  <si>
    <t>Yes</t>
  </si>
  <si>
    <t>Concatenation</t>
  </si>
  <si>
    <t>Check sequence for Needs Synthesis</t>
  </si>
  <si>
    <t>Check that Universal Primer is on list</t>
  </si>
  <si>
    <t>Check for Primer Name</t>
  </si>
  <si>
    <t>Check Primer Barcode length</t>
  </si>
  <si>
    <t>Check Template Type</t>
  </si>
  <si>
    <t>Check Primer Type</t>
  </si>
  <si>
    <t>Check Product Type</t>
  </si>
  <si>
    <t>Is Uni Primer on List?</t>
  </si>
  <si>
    <t>Free Standard</t>
  </si>
  <si>
    <t>96gIII</t>
  </si>
  <si>
    <t>BGHrev</t>
  </si>
  <si>
    <t>CMVf</t>
  </si>
  <si>
    <t>EGFPC1F</t>
  </si>
  <si>
    <t>EGFPC1R</t>
  </si>
  <si>
    <t>EGFPN1F</t>
  </si>
  <si>
    <t>EGFPN1R</t>
  </si>
  <si>
    <t>GadRev</t>
  </si>
  <si>
    <t>Gal4AD</t>
  </si>
  <si>
    <t>Gal4BD</t>
  </si>
  <si>
    <t>M13F</t>
  </si>
  <si>
    <t>M13F43</t>
  </si>
  <si>
    <t>M13R</t>
  </si>
  <si>
    <t>M13R49</t>
  </si>
  <si>
    <t>pBabeF</t>
  </si>
  <si>
    <t>pBabeR</t>
  </si>
  <si>
    <t>pBadF</t>
  </si>
  <si>
    <t>pBadR</t>
  </si>
  <si>
    <t>pcDNAF</t>
  </si>
  <si>
    <t>pcDNAR</t>
  </si>
  <si>
    <t>pFBACf</t>
  </si>
  <si>
    <t>pFBACr</t>
  </si>
  <si>
    <t>pGexF</t>
  </si>
  <si>
    <t>pGexR</t>
  </si>
  <si>
    <t>pGL3for</t>
  </si>
  <si>
    <t>pGLfor</t>
  </si>
  <si>
    <t>pGLrev</t>
  </si>
  <si>
    <t>pJET12F</t>
  </si>
  <si>
    <t>pJET12R</t>
  </si>
  <si>
    <t>pJET1F</t>
  </si>
  <si>
    <t>pJET1R</t>
  </si>
  <si>
    <t>pQErev</t>
  </si>
  <si>
    <t>pShCMVf</t>
  </si>
  <si>
    <t>pShCMVr</t>
  </si>
  <si>
    <t>T7term</t>
  </si>
  <si>
    <t>TrcHisF</t>
  </si>
  <si>
    <t>TrcHisR</t>
  </si>
  <si>
    <t>Repeats</t>
  </si>
  <si>
    <t>BAC</t>
  </si>
  <si>
    <t>Check for Sample Name</t>
  </si>
  <si>
    <t>Check for BAC</t>
  </si>
  <si>
    <t>GL2</t>
  </si>
  <si>
    <t>M1396</t>
  </si>
  <si>
    <t>T7PCS2</t>
  </si>
  <si>
    <t>Stored at Eurofins</t>
  </si>
  <si>
    <t>Purified PCR</t>
  </si>
  <si>
    <t>Unpurified PCR</t>
  </si>
  <si>
    <t>Glycerol Stock</t>
  </si>
  <si>
    <t>Bacterial Colony</t>
  </si>
  <si>
    <t>Pelleted Cells</t>
  </si>
  <si>
    <t>Streak Plate</t>
  </si>
  <si>
    <t>Approximate PRC Product…</t>
  </si>
  <si>
    <t>Less than 200bp</t>
  </si>
  <si>
    <t>201 – 500bp</t>
  </si>
  <si>
    <t>1Kb – 2Kb</t>
  </si>
  <si>
    <t>2Kb – 6Kb</t>
  </si>
  <si>
    <t>6Kb – 10Kb</t>
  </si>
  <si>
    <t>10Kb – 19Kb</t>
  </si>
  <si>
    <t>20Kb &gt;</t>
  </si>
  <si>
    <t>Sample Type</t>
  </si>
  <si>
    <t>Plasmids</t>
  </si>
  <si>
    <t>PCR</t>
  </si>
  <si>
    <t>Both</t>
  </si>
  <si>
    <t>Large Constructs</t>
  </si>
  <si>
    <t xml:space="preserve">BAC </t>
  </si>
  <si>
    <t>Size</t>
  </si>
  <si>
    <t>Original Template types</t>
  </si>
  <si>
    <t>pJETSEQF</t>
  </si>
  <si>
    <t>pJETSEQR</t>
  </si>
  <si>
    <t>GAPSEQF</t>
  </si>
  <si>
    <t>GAPSEQR</t>
  </si>
  <si>
    <t>16F</t>
  </si>
  <si>
    <t>16R</t>
  </si>
  <si>
    <t>CYC1Reverse</t>
  </si>
  <si>
    <t>EF-1aForward</t>
  </si>
  <si>
    <t>ITS1</t>
  </si>
  <si>
    <t>ITS4</t>
  </si>
  <si>
    <t>mCherry-F</t>
  </si>
  <si>
    <t>mCherry-R</t>
  </si>
  <si>
    <t>Myc</t>
  </si>
  <si>
    <t>pexF</t>
  </si>
  <si>
    <t>pexR</t>
  </si>
  <si>
    <t>SeqL-A</t>
  </si>
  <si>
    <t>SeqL-B</t>
  </si>
  <si>
    <t>SV40pA-R</t>
  </si>
  <si>
    <t>SV40-promoter</t>
  </si>
  <si>
    <t>T7EEV</t>
  </si>
  <si>
    <t>V1-5</t>
  </si>
  <si>
    <t>VF2</t>
  </si>
  <si>
    <t>VR</t>
  </si>
  <si>
    <t>XL39</t>
  </si>
  <si>
    <t>Needs Prep</t>
  </si>
  <si>
    <t>Prep or Purification</t>
  </si>
  <si>
    <t>Service Options</t>
  </si>
  <si>
    <t>Advanced Options</t>
  </si>
  <si>
    <t>Template Specification</t>
  </si>
  <si>
    <t>Gadfor</t>
  </si>
  <si>
    <t>pBABE3</t>
  </si>
  <si>
    <t>pBABE5</t>
  </si>
  <si>
    <t>Sample Barcode</t>
  </si>
  <si>
    <t>Enclosed Primer Barcode or Sequence to Synthesize</t>
  </si>
  <si>
    <t>Primer Name</t>
  </si>
  <si>
    <t>Sample Name</t>
  </si>
  <si>
    <t>Power Read</t>
  </si>
  <si>
    <t xml:space="preserve">Phone Support:  </t>
  </si>
  <si>
    <t>1-800-688-2248 </t>
  </si>
  <si>
    <t xml:space="preserve">Email Support:  </t>
  </si>
  <si>
    <r>
      <rPr>
        <b/>
        <sz val="11"/>
        <color indexed="56"/>
        <rFont val="Arial"/>
        <family val="2"/>
      </rPr>
      <t>Invalid Characters:</t>
    </r>
    <r>
      <rPr>
        <sz val="11"/>
        <rFont val="Arial"/>
        <family val="2"/>
      </rPr>
      <t xml:space="preserve"> It is easy to accidentally insert invalid characters into the primer name or DNA name fields.  Acceptable characters include any letters (A-Z), numbers (0-9), and an underscore or dash.</t>
    </r>
  </si>
  <si>
    <t>Common Issues</t>
  </si>
  <si>
    <t>Trouble Uploading?</t>
  </si>
  <si>
    <t>Standard Primers</t>
  </si>
  <si>
    <t>Click here to go to the Sample Submission Guidelines</t>
  </si>
  <si>
    <t>pBabe3</t>
  </si>
  <si>
    <t>pBabe5</t>
  </si>
  <si>
    <t>GCA AAT GGC ATT CTG ACA TCC</t>
  </si>
  <si>
    <t>GAC TGG TTC CAA TTG ACA AGC</t>
  </si>
  <si>
    <t>CCC TCA TAG TTA GCG TAA CG</t>
  </si>
  <si>
    <t>TAG AAG GCA CAG TCG AGG</t>
  </si>
  <si>
    <t>CGC AAA TGG GCG GTA GGC GTG</t>
  </si>
  <si>
    <t>GAT CAC TCT CGG CAT GGA C</t>
  </si>
  <si>
    <t>CAT TTT ATG TTT CAG GTT CAG GG</t>
  </si>
  <si>
    <t>GTC GTA ACA ACT CCG CCC</t>
  </si>
  <si>
    <t>GTC CAG CTC GAC CAG GAT G</t>
  </si>
  <si>
    <t>GadFor</t>
  </si>
  <si>
    <t>AAG AAA TTG AGA TGG TGC AC</t>
  </si>
  <si>
    <t>TAC CAC TAC AAT GGA TG</t>
  </si>
  <si>
    <t>TCA TCG GAA GAG AGT AG</t>
  </si>
  <si>
    <t>GTT CGA CCC CGC CTC GAT CC</t>
  </si>
  <si>
    <t>TGA CAC ACA TTC CAC AGG GTC</t>
  </si>
  <si>
    <t>TGT AAA ACG ACG GCC AGT</t>
  </si>
  <si>
    <t>AGG GTT TTC CCA GTC ACG ACG TT</t>
  </si>
  <si>
    <t>CAG GAA ACA GCT ATG ACC</t>
  </si>
  <si>
    <t>GAG CGG ATA ACA ATT TCA CAC AGG</t>
  </si>
  <si>
    <t>TGA CCT GGG AAG CCT TGG CT</t>
  </si>
  <si>
    <t>TTG CTG ACT AAT TGA GAT GCA TGC TTT</t>
  </si>
  <si>
    <t>ATG CCA TAG CAT TTT TAT CC</t>
  </si>
  <si>
    <t>GAT TTA ATC TGT ATC AGG</t>
  </si>
  <si>
    <t>GGC TAA CTA GAG AAC CCA CTG</t>
  </si>
  <si>
    <t>GGC AAC TAG AAG GCA CAG TC</t>
  </si>
  <si>
    <t>ATG CGT CCG GCG TAG A</t>
  </si>
  <si>
    <t>TCC GGA TTA TTC ATA CCG TCC C</t>
  </si>
  <si>
    <t>CCT CTA CAA ATG TGG TAT GGC TG</t>
  </si>
  <si>
    <t>ATA GCA TGG CCT TTG CAG G</t>
  </si>
  <si>
    <t>GAG CTG CAT GTG TCA GAG G</t>
  </si>
  <si>
    <t>CTA GCA AAA TAG GCT GTC CC</t>
  </si>
  <si>
    <t>GTA TCT TAT GGT ACT GTA ACT G</t>
  </si>
  <si>
    <t>CTT TAT GTT TTT GGC GTC TTC C</t>
  </si>
  <si>
    <t>CGA CTC ACT ATA GGG AGA GCG GC</t>
  </si>
  <si>
    <t>AAG AAC ATC GAT TTT CCA TGG CAG</t>
  </si>
  <si>
    <t>GCC TGA ACA CCA TAT CCA TCC</t>
  </si>
  <si>
    <t>GCA GCT GAG AAT ATT GTA GGA GAT C</t>
  </si>
  <si>
    <t>GTA TCA CGA GGC CCT TTC GTC T</t>
  </si>
  <si>
    <t>CAT TAC TGG ATC TAT CAA CAG GAG</t>
  </si>
  <si>
    <t>GGT CTA TAT AAG CAG AGC TG</t>
  </si>
  <si>
    <t>GTG GTA TGG CTG ATT ATG ATC AG</t>
  </si>
  <si>
    <t>CTA GCA AAA TAG GCT GTC CCC</t>
  </si>
  <si>
    <t>AAT TAA CCC TCA CTA AAG GG</t>
  </si>
  <si>
    <t>TAA TAC GAC TCA CTA TAG GG</t>
  </si>
  <si>
    <t>CTA GTT ATT GCT CAG CGG T</t>
  </si>
  <si>
    <t>AAT CTG TGT GGG CAC TCG</t>
  </si>
  <si>
    <t>CTT CTG CGT TCT GAT TTA ATC TG</t>
  </si>
  <si>
    <t>ACC GAG GAG AGG GTT AGG GA</t>
  </si>
  <si>
    <t>Primer</t>
  </si>
  <si>
    <t xml:space="preserve">Sequence 5' to 3' </t>
  </si>
  <si>
    <t>GenomicsSupport@eurofins.com</t>
  </si>
  <si>
    <t>CGG TTA CCT TGT TAC GAC TT</t>
  </si>
  <si>
    <t>AGA GTT TGA TCC TGG CTC AG</t>
  </si>
  <si>
    <t>GCG TGA ATG TAA GCG TGA C</t>
  </si>
  <si>
    <t>TCA AGC CTC AGA CAG TGG TTC</t>
  </si>
  <si>
    <t>GGG ATG TTT AAT CCA CTA C</t>
  </si>
  <si>
    <t>CTT TAT GTT TTT GGC GTC TTC CA</t>
  </si>
  <si>
    <t>TCC GTA GGT GAA CCT GCG G</t>
  </si>
  <si>
    <t>TCC TCC GCT TAT TGA TAT GC</t>
  </si>
  <si>
    <t>TGA GTT TCG TCA CCA GTA</t>
  </si>
  <si>
    <t>GGT CGT CAG ACT GTC GAT GAA GCC</t>
  </si>
  <si>
    <t>CCC CGT AAT GCA GAA GAA GA</t>
  </si>
  <si>
    <t>TTG GTC ACC TTC AGC TTG G</t>
  </si>
  <si>
    <t>GCA TCA ATG CAG AAG CTG ATC TCA</t>
  </si>
  <si>
    <t>ACC CTA ACT GAC ACA CAT TCC</t>
  </si>
  <si>
    <t>CTT TAT CCA GCC CTC AC</t>
  </si>
  <si>
    <t>GGA GCA GAC AAG CCC GTC AGG</t>
  </si>
  <si>
    <t>CAG GCT TTA CAC TTT ATG CTT CCG GC</t>
  </si>
  <si>
    <t>TCG CGT TAA CGC TAG CAT GGA TCT C</t>
  </si>
  <si>
    <t>GTA ACA TCA GAG ATT TTG AGA CAC</t>
  </si>
  <si>
    <t>CAT TTA GGT GAC ACT ATA G</t>
  </si>
  <si>
    <t>GAA ATT TGT GAT GCT ATT GC</t>
  </si>
  <si>
    <t>TAT TTA TGC AGA GGC CGA GG</t>
  </si>
  <si>
    <t>ATG TCG TAA TAA CCC CGC CCC G</t>
  </si>
  <si>
    <t>TGT CTG GAT CTA CGT AAT ACG</t>
  </si>
  <si>
    <t>GGA CTT TCC AAA ATG TCG</t>
  </si>
  <si>
    <t>TGC CAC CTG ACG TCT AAG AA</t>
  </si>
  <si>
    <t>ATT ACC GCC TTT GAG TGA GC</t>
  </si>
  <si>
    <t>ATT AGG ACA AGG CTG GTG GG</t>
  </si>
  <si>
    <t>Sample + primer</t>
  </si>
  <si>
    <r>
      <rPr>
        <b/>
        <sz val="11"/>
        <color indexed="56"/>
        <rFont val="Arial"/>
        <family val="2"/>
      </rPr>
      <t>Premixed</t>
    </r>
    <r>
      <rPr>
        <sz val="11"/>
        <rFont val="Arial"/>
        <family val="2"/>
      </rPr>
      <t xml:space="preserve">: When submitting samples that have the primer premixed, enter the word 'Premixed' in the 'primer name' column. Note that you have to upload premixed samples separately; Sample that require the addition/synthesis of primers should be uploaded separately. </t>
    </r>
  </si>
  <si>
    <r>
      <rPr>
        <b/>
        <sz val="11"/>
        <color indexed="56"/>
        <rFont val="Arial"/>
        <family val="2"/>
      </rPr>
      <t>Ordered Primers:</t>
    </r>
    <r>
      <rPr>
        <sz val="11"/>
        <rFont val="Arial"/>
        <family val="2"/>
      </rPr>
      <t xml:space="preserve"> You can also order custom primers. You must enter the name of the primer in the Primer Name columns and the sequence to synthesize in the "Enclosed primer barcode or the Sequence to Synthesize' column. Please note that if you are using two different Primer Names and relevant sequences for the sequencing, you can enter the name and sequence against each sample. As long the names and sequences are cosistent across the multiple entries, only two new primers will be synthesized. </t>
    </r>
  </si>
  <si>
    <r>
      <rPr>
        <b/>
        <sz val="11"/>
        <color indexed="56"/>
        <rFont val="Arial"/>
        <family val="2"/>
      </rPr>
      <t>Primers</t>
    </r>
    <r>
      <rPr>
        <sz val="11"/>
        <rFont val="Arial"/>
        <family val="2"/>
      </rPr>
      <t>: To use one of the standard primers, simply select the primer from the dropdown list</t>
    </r>
  </si>
  <si>
    <r>
      <rPr>
        <b/>
        <sz val="11"/>
        <color indexed="56"/>
        <rFont val="Arial"/>
        <family val="2"/>
      </rPr>
      <t>Mandatory Primer Name:</t>
    </r>
    <r>
      <rPr>
        <sz val="11"/>
        <rFont val="Arial"/>
        <family val="2"/>
      </rPr>
      <t xml:space="preserve"> Please note that the ECOM recognizes the Primer Name column as the root, it is therefore, critical that you provide the name for the Primer (Ordered/Sent/selected from the dropdown list). The names of the ordered and sent primer are saved under my Favorite primers and you can use them for your subsequent orders based on your preferrences. </t>
    </r>
  </si>
  <si>
    <r>
      <rPr>
        <b/>
        <sz val="11"/>
        <color indexed="56"/>
        <rFont val="Arial"/>
        <family val="2"/>
      </rPr>
      <t>Advanced Sequencing Options:</t>
    </r>
    <r>
      <rPr>
        <sz val="11"/>
        <rFont val="Arial"/>
        <family val="2"/>
      </rPr>
      <t xml:space="preserve"> The default sequencing service is 'Standard Read'. However, some features, such as high GC content, presence of secondary structures, direct repeats, etc can prove challenging to resolve using the standard conditions. If your sequence has such problematic feature, please use the Power Read and specify the feature. Please note that additional fees apply on upgrading the service to Power Read. </t>
    </r>
  </si>
  <si>
    <t>Tube Sequencing Service</t>
  </si>
  <si>
    <r>
      <rPr>
        <b/>
        <sz val="11"/>
        <color indexed="56"/>
        <rFont val="Arial"/>
        <family val="2"/>
      </rPr>
      <t>Primer Storage:</t>
    </r>
    <r>
      <rPr>
        <sz val="11"/>
        <rFont val="Arial"/>
        <family val="2"/>
      </rPr>
      <t xml:space="preserve"> Please note that the sent primers will be stored for 5 days and the order primers will be stored for 6 months by default. You have the otpion to extend the storage of the sent primer by an additional month when you use the manul order entry. Standard primers are available for free indefinitely. </t>
    </r>
  </si>
  <si>
    <r>
      <rPr>
        <b/>
        <sz val="11"/>
        <color indexed="56"/>
        <rFont val="Arial"/>
        <family val="2"/>
      </rPr>
      <t>Barcode Labels and Their Use:</t>
    </r>
    <r>
      <rPr>
        <sz val="11"/>
        <rFont val="Arial"/>
        <family val="2"/>
      </rPr>
      <t xml:space="preserve"> Please use the barcodes on the tubes when submitting samples using the SimpleSeq</t>
    </r>
    <r>
      <rPr>
        <vertAlign val="superscript"/>
        <sz val="11"/>
        <rFont val="Arial"/>
        <family val="2"/>
      </rPr>
      <t>TM</t>
    </r>
    <r>
      <rPr>
        <sz val="11"/>
        <rFont val="Arial"/>
        <family val="2"/>
      </rPr>
      <t xml:space="preserve"> Kits. To submit samples or primer in your custom tubes, please use barcoded labels obtained from Eurofins Genomics. These are available to you for free when you order the same. Do not use your custom barcode labels or those from other systems, as they will not be recognized by our e-commerce site.   </t>
    </r>
  </si>
  <si>
    <r>
      <rPr>
        <b/>
        <sz val="11"/>
        <color indexed="56"/>
        <rFont val="Arial"/>
        <family val="2"/>
      </rPr>
      <t>Sample Names</t>
    </r>
    <r>
      <rPr>
        <sz val="11"/>
        <rFont val="Arial"/>
        <family val="2"/>
      </rPr>
      <t xml:space="preserve">: Ensure that the names of the template samples are unique and contain alphanumeric characters. </t>
    </r>
  </si>
  <si>
    <t>You must provide Sample Name and Primer Name for each row</t>
  </si>
  <si>
    <r>
      <t>For use while submitting samples in SimpleSeq</t>
    </r>
    <r>
      <rPr>
        <sz val="10"/>
        <rFont val="Arial"/>
        <family val="2"/>
      </rPr>
      <t xml:space="preserve"> or custom tubes.</t>
    </r>
  </si>
  <si>
    <t>Order Requirements</t>
  </si>
  <si>
    <t>Use a unique barcode (when available), for every unique sample name</t>
  </si>
  <si>
    <t>For multiple seq. rxns for a sample in a single tube, use the same Barcode-Sample name combination</t>
  </si>
  <si>
    <t>Please select sample type and template size in the UI after the upload</t>
  </si>
  <si>
    <r>
      <rPr>
        <b/>
        <sz val="11"/>
        <color indexed="56"/>
        <rFont val="Arial"/>
        <family val="2"/>
      </rPr>
      <t>Sample Submission Guidelines:</t>
    </r>
    <r>
      <rPr>
        <sz val="11"/>
        <rFont val="Arial"/>
        <family val="2"/>
      </rPr>
      <t xml:space="preserve"> To achieve the best results, follow the guidelines. </t>
    </r>
  </si>
  <si>
    <r>
      <rPr>
        <b/>
        <sz val="11"/>
        <color indexed="56"/>
        <rFont val="Arial"/>
        <family val="2"/>
      </rPr>
      <t xml:space="preserve">Enclosed/Sent Primer: </t>
    </r>
    <r>
      <rPr>
        <sz val="11"/>
        <rFont val="Arial"/>
        <family val="2"/>
      </rPr>
      <t xml:space="preserve">To send an eclosed primer, provide a name for the primer in the 'primer name' column and the barcode number in the 'Enclosed Primer Barcode or the Sequence to Synthesize' column. If you do not have a barcode, clearly label the tube with a marker or sharpie. </t>
    </r>
    <r>
      <rPr>
        <b/>
        <sz val="11"/>
        <rFont val="Arial"/>
        <family val="2"/>
      </rPr>
      <t>Please do not enter the sequence of the enclosed primer in the 'Enclosed Primer Barcode or the Sequence to Synthesize' column; the ECOM will then synthesize the primer and charge you for the same.</t>
    </r>
    <r>
      <rPr>
        <sz val="11"/>
        <rFont val="Arial"/>
        <family val="2"/>
      </rPr>
      <t xml:space="preserve"> For your records, you can enter the sequence in the columns to the right of the 'Template Specification' column.</t>
    </r>
  </si>
  <si>
    <t xml:space="preserve">Do not inclue a dash or hyphen in the sample or enclosed primer barcode </t>
  </si>
  <si>
    <r>
      <rPr>
        <b/>
        <sz val="11"/>
        <color indexed="56"/>
        <rFont val="Arial"/>
        <family val="2"/>
      </rPr>
      <t>Barcodes</t>
    </r>
    <r>
      <rPr>
        <b/>
        <sz val="11"/>
        <color indexed="56"/>
        <rFont val="Arial"/>
        <family val="2"/>
      </rPr>
      <t xml:space="preserve">: </t>
    </r>
    <r>
      <rPr>
        <sz val="11"/>
        <rFont val="Arial"/>
        <family val="2"/>
      </rPr>
      <t xml:space="preserve">In the Sample or Enclosed Primer barcode field, do not include a hyphen or dash.  Simply enter the alphanumerals without any spaces or other special characters. </t>
    </r>
  </si>
  <si>
    <t>Gex-Forward</t>
  </si>
  <si>
    <t>Gex-Reverse</t>
  </si>
  <si>
    <t>&lt;- formerly pGexF</t>
  </si>
  <si>
    <t>&lt;- formerly pGexR</t>
  </si>
  <si>
    <t>ATRich</t>
  </si>
  <si>
    <t>shRNAConstruct</t>
  </si>
  <si>
    <t>SecondaryStructure</t>
  </si>
  <si>
    <t>GC/GTRich</t>
  </si>
  <si>
    <t>pQEfor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</si>
</sst>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quot;Yes&quot;;&quot;Yes&quot;;&quot;No&quot;"/>
    <numFmt numFmtId="182" formatCode="&quot;True&quot;;&quot;True&quot;;&quot;False&quot;"/>
    <numFmt numFmtId="183" formatCode="&quot;On&quot;;&quot;On&quot;;&quot;Off&quot;"/>
    <numFmt numFmtId="184" formatCode="[$€-2]\ #,##0.00_);[Red]\([$€-2]\ #,##0.00\)"/>
  </numFmts>
  <fonts count="75">
    <font>
      <sz val="10"/>
      <name val="Arial"/>
      <family val="0"/>
    </font>
    <font>
      <sz val="11"/>
      <color indexed="25"/>
      <name val="Calibri"/>
      <family val="2"/>
    </font>
    <font>
      <b/>
      <sz val="10"/>
      <name val="Arial"/>
      <family val="2"/>
    </font>
    <font>
      <u val="single"/>
      <sz val="8.5"/>
      <color indexed="12"/>
      <name val="Arial"/>
      <family val="2"/>
    </font>
    <font>
      <sz val="11"/>
      <name val="Arial"/>
      <family val="2"/>
    </font>
    <font>
      <b/>
      <sz val="12"/>
      <color indexed="9"/>
      <name val="Arial"/>
      <family val="2"/>
    </font>
    <font>
      <sz val="11"/>
      <name val="Calibri"/>
      <family val="2"/>
    </font>
    <font>
      <b/>
      <sz val="12"/>
      <name val="Arial"/>
      <family val="2"/>
    </font>
    <font>
      <sz val="9"/>
      <name val="Arial"/>
      <family val="2"/>
    </font>
    <font>
      <b/>
      <sz val="14"/>
      <name val="Arial"/>
      <family val="2"/>
    </font>
    <font>
      <sz val="14"/>
      <name val="Arial"/>
      <family val="2"/>
    </font>
    <font>
      <b/>
      <sz val="11"/>
      <color indexed="56"/>
      <name val="Arial"/>
      <family val="2"/>
    </font>
    <font>
      <vertAlign val="superscript"/>
      <sz val="11"/>
      <name val="Arial"/>
      <family val="2"/>
    </font>
    <font>
      <u val="single"/>
      <sz val="9"/>
      <color indexed="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25"/>
      <name val="Calibri"/>
      <family val="2"/>
    </font>
    <font>
      <sz val="11"/>
      <color indexed="10"/>
      <name val="Calibri"/>
      <family val="2"/>
    </font>
    <font>
      <b/>
      <sz val="9"/>
      <color indexed="56"/>
      <name val="Arial"/>
      <family val="2"/>
    </font>
    <font>
      <b/>
      <sz val="10"/>
      <color indexed="56"/>
      <name val="Arial"/>
      <family val="2"/>
    </font>
    <font>
      <sz val="12"/>
      <color indexed="56"/>
      <name val="Arial"/>
      <family val="2"/>
    </font>
    <font>
      <sz val="10"/>
      <color indexed="8"/>
      <name val="Arial"/>
      <family val="2"/>
    </font>
    <font>
      <b/>
      <sz val="12"/>
      <color indexed="56"/>
      <name val="Arial"/>
      <family val="2"/>
    </font>
    <font>
      <b/>
      <sz val="12"/>
      <color indexed="9"/>
      <name val="Calibri"/>
      <family val="2"/>
    </font>
    <font>
      <b/>
      <sz val="24"/>
      <color indexed="56"/>
      <name val="Arial"/>
      <family val="2"/>
    </font>
    <font>
      <sz val="9"/>
      <color indexed="8"/>
      <name val="Arial"/>
      <family val="2"/>
    </font>
    <font>
      <b/>
      <sz val="14"/>
      <color indexed="9"/>
      <name val="Arial"/>
      <family val="2"/>
    </font>
    <font>
      <b/>
      <sz val="10"/>
      <color indexed="9"/>
      <name val="Courier New"/>
      <family val="3"/>
    </font>
    <font>
      <sz val="10"/>
      <color indexed="8"/>
      <name val="Courier New"/>
      <family val="3"/>
    </font>
    <font>
      <b/>
      <sz val="16"/>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9"/>
      <color theme="3"/>
      <name val="Arial"/>
      <family val="2"/>
    </font>
    <font>
      <b/>
      <sz val="10"/>
      <color theme="3"/>
      <name val="Arial"/>
      <family val="2"/>
    </font>
    <font>
      <sz val="12"/>
      <color theme="3"/>
      <name val="Arial"/>
      <family val="2"/>
    </font>
    <font>
      <sz val="10"/>
      <color rgb="FF000000"/>
      <name val="Arial"/>
      <family val="2"/>
    </font>
    <font>
      <b/>
      <sz val="12"/>
      <color theme="3"/>
      <name val="Arial"/>
      <family val="2"/>
    </font>
    <font>
      <b/>
      <sz val="12"/>
      <color theme="2"/>
      <name val="Calibri"/>
      <family val="2"/>
    </font>
    <font>
      <b/>
      <sz val="24"/>
      <color theme="3"/>
      <name val="Arial"/>
      <family val="2"/>
    </font>
    <font>
      <sz val="9"/>
      <color rgb="FF000000"/>
      <name val="Arial"/>
      <family val="2"/>
    </font>
    <font>
      <b/>
      <sz val="14"/>
      <color theme="0"/>
      <name val="Arial"/>
      <family val="2"/>
    </font>
    <font>
      <b/>
      <sz val="10"/>
      <color theme="0"/>
      <name val="Courier New"/>
      <family val="3"/>
    </font>
    <font>
      <sz val="10"/>
      <color rgb="FF000000"/>
      <name val="Courier New"/>
      <family val="3"/>
    </font>
    <font>
      <b/>
      <sz val="16"/>
      <color rgb="FF00006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bgColor indexed="64"/>
      </patternFill>
    </fill>
    <fill>
      <patternFill patternType="solid">
        <fgColor theme="3" tint="0.39998000860214233"/>
        <bgColor indexed="64"/>
      </patternFill>
    </fill>
    <fill>
      <patternFill patternType="solid">
        <fgColor rgb="FFFFFFFF"/>
        <bgColor indexed="64"/>
      </patternFill>
    </fill>
    <fill>
      <patternFill patternType="solid">
        <fgColor rgb="FFE4E4E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2">
    <xf numFmtId="0" fontId="0" fillId="0" borderId="0" xfId="0" applyAlignment="1">
      <alignment/>
    </xf>
    <xf numFmtId="0" fontId="0" fillId="33" borderId="0" xfId="59" applyFill="1" applyBorder="1" applyAlignment="1" applyProtection="1">
      <alignment horizontal="center"/>
      <protection hidden="1"/>
    </xf>
    <xf numFmtId="180" fontId="0" fillId="33" borderId="0" xfId="59" applyNumberFormat="1" applyFill="1" applyAlignment="1" applyProtection="1">
      <alignment horizontal="center"/>
      <protection hidden="1"/>
    </xf>
    <xf numFmtId="180" fontId="0" fillId="0" borderId="0" xfId="59" applyNumberFormat="1" applyBorder="1" applyAlignment="1" applyProtection="1">
      <alignment horizontal="center"/>
      <protection hidden="1"/>
    </xf>
    <xf numFmtId="0" fontId="0" fillId="33" borderId="0" xfId="59" applyFill="1" applyAlignment="1" applyProtection="1">
      <alignment horizontal="center"/>
      <protection hidden="1"/>
    </xf>
    <xf numFmtId="0" fontId="0" fillId="33" borderId="0" xfId="59" applyFill="1" applyProtection="1">
      <alignment/>
      <protection hidden="1"/>
    </xf>
    <xf numFmtId="180" fontId="0" fillId="33" borderId="0" xfId="59" applyNumberFormat="1" applyFill="1" applyBorder="1" applyAlignment="1" applyProtection="1">
      <alignment horizontal="center"/>
      <protection hidden="1"/>
    </xf>
    <xf numFmtId="0" fontId="0" fillId="0" borderId="10" xfId="59" applyFont="1" applyBorder="1" applyAlignment="1" applyProtection="1">
      <alignment horizontal="center"/>
      <protection hidden="1"/>
    </xf>
    <xf numFmtId="0" fontId="0" fillId="33" borderId="0" xfId="59" applyFont="1" applyFill="1" applyProtection="1">
      <alignment/>
      <protection hidden="1"/>
    </xf>
    <xf numFmtId="0" fontId="0" fillId="0" borderId="11" xfId="59" applyFont="1" applyBorder="1" applyAlignment="1" applyProtection="1">
      <alignment horizontal="center"/>
      <protection hidden="1"/>
    </xf>
    <xf numFmtId="0" fontId="0" fillId="0" borderId="12" xfId="59" applyFont="1" applyBorder="1" applyAlignment="1" applyProtection="1">
      <alignment horizontal="center"/>
      <protection hidden="1"/>
    </xf>
    <xf numFmtId="0" fontId="0" fillId="0" borderId="0" xfId="59" applyAlignment="1">
      <alignment/>
      <protection/>
    </xf>
    <xf numFmtId="0" fontId="0" fillId="0" borderId="0" xfId="59" applyFont="1" applyFill="1" applyAlignment="1">
      <alignment/>
      <protection/>
    </xf>
    <xf numFmtId="0" fontId="0" fillId="0" borderId="0" xfId="59" applyFill="1" applyAlignment="1">
      <alignment/>
      <protection/>
    </xf>
    <xf numFmtId="0" fontId="0" fillId="0" borderId="0" xfId="59" applyFont="1" applyAlignment="1">
      <alignment/>
      <protection/>
    </xf>
    <xf numFmtId="0" fontId="0" fillId="34" borderId="0" xfId="59" applyFill="1" applyAlignment="1">
      <alignment/>
      <protection/>
    </xf>
    <xf numFmtId="0" fontId="0" fillId="34" borderId="0" xfId="59" applyFont="1" applyFill="1" applyAlignment="1">
      <alignment/>
      <protection/>
    </xf>
    <xf numFmtId="0" fontId="0" fillId="0" borderId="0" xfId="58" applyFont="1" applyFill="1" applyAlignment="1">
      <alignment/>
      <protection/>
    </xf>
    <xf numFmtId="0" fontId="0" fillId="33" borderId="0" xfId="59" applyFont="1" applyFill="1" applyBorder="1" applyAlignment="1" applyProtection="1">
      <alignment horizontal="left" vertical="center"/>
      <protection hidden="1"/>
    </xf>
    <xf numFmtId="0" fontId="0" fillId="0" borderId="0" xfId="59" applyFont="1" applyAlignment="1">
      <alignment/>
      <protection/>
    </xf>
    <xf numFmtId="0" fontId="0" fillId="34" borderId="0" xfId="59" applyFont="1" applyFill="1" applyAlignment="1">
      <alignment/>
      <protection/>
    </xf>
    <xf numFmtId="0" fontId="0" fillId="0" borderId="0" xfId="59" applyFill="1" applyBorder="1" applyAlignment="1" applyProtection="1">
      <alignment horizontal="center"/>
      <protection hidden="1"/>
    </xf>
    <xf numFmtId="0" fontId="0" fillId="35" borderId="0" xfId="0" applyFill="1" applyAlignment="1">
      <alignment/>
    </xf>
    <xf numFmtId="0" fontId="4" fillId="0" borderId="0" xfId="0" applyFont="1" applyAlignment="1">
      <alignment vertical="center"/>
    </xf>
    <xf numFmtId="0" fontId="2" fillId="0" borderId="0" xfId="59" applyFont="1" applyAlignment="1">
      <alignment/>
      <protection/>
    </xf>
    <xf numFmtId="0" fontId="0" fillId="0" borderId="0" xfId="0" applyFont="1" applyAlignment="1">
      <alignment vertical="center"/>
    </xf>
    <xf numFmtId="0" fontId="0" fillId="33" borderId="0" xfId="59" applyFont="1" applyFill="1" applyBorder="1" applyAlignment="1" applyProtection="1">
      <alignment horizontal="center"/>
      <protection hidden="1"/>
    </xf>
    <xf numFmtId="180" fontId="62" fillId="36" borderId="10" xfId="59" applyNumberFormat="1" applyFont="1" applyFill="1" applyBorder="1" applyAlignment="1" applyProtection="1">
      <alignment horizontal="center" vertical="center" wrapText="1"/>
      <protection hidden="1"/>
    </xf>
    <xf numFmtId="0" fontId="0" fillId="33" borderId="0" xfId="59" applyFont="1" applyFill="1" applyBorder="1" applyAlignment="1" applyProtection="1">
      <alignment horizontal="left"/>
      <protection hidden="1"/>
    </xf>
    <xf numFmtId="0" fontId="6" fillId="35" borderId="0" xfId="0" applyFont="1" applyFill="1" applyAlignment="1">
      <alignment horizontal="left" vertical="top"/>
    </xf>
    <xf numFmtId="0" fontId="0" fillId="35" borderId="0" xfId="59" applyFill="1" applyBorder="1" applyAlignment="1" applyProtection="1">
      <alignment horizontal="center"/>
      <protection hidden="1"/>
    </xf>
    <xf numFmtId="0" fontId="63" fillId="0" borderId="0" xfId="0" applyFont="1" applyBorder="1" applyAlignment="1">
      <alignment vertical="center"/>
    </xf>
    <xf numFmtId="0" fontId="64" fillId="0" borderId="0" xfId="58" applyFont="1">
      <alignment/>
      <protection/>
    </xf>
    <xf numFmtId="0" fontId="0" fillId="0" borderId="0" xfId="58">
      <alignment/>
      <protection/>
    </xf>
    <xf numFmtId="0" fontId="65" fillId="0" borderId="0" xfId="0" applyFont="1" applyBorder="1" applyAlignment="1">
      <alignment horizontal="center" vertical="center" wrapText="1"/>
    </xf>
    <xf numFmtId="0" fontId="0" fillId="0" borderId="0" xfId="58" applyFont="1" applyFill="1" applyAlignment="1" applyProtection="1">
      <alignment horizontal="center"/>
      <protection hidden="1"/>
    </xf>
    <xf numFmtId="0" fontId="66" fillId="0" borderId="0" xfId="0" applyFont="1" applyBorder="1" applyAlignment="1">
      <alignment vertical="center" wrapText="1"/>
    </xf>
    <xf numFmtId="0" fontId="7" fillId="33" borderId="0" xfId="59" applyFont="1" applyFill="1" applyBorder="1" applyAlignment="1" applyProtection="1">
      <alignment horizontal="left"/>
      <protection hidden="1"/>
    </xf>
    <xf numFmtId="0" fontId="67" fillId="0" borderId="0" xfId="59" applyFont="1" applyAlignment="1">
      <alignment/>
      <protection/>
    </xf>
    <xf numFmtId="0" fontId="5" fillId="36" borderId="10" xfId="59" applyFont="1" applyFill="1" applyBorder="1" applyAlignment="1" applyProtection="1">
      <alignment horizontal="center" vertical="center" wrapText="1"/>
      <protection hidden="1"/>
    </xf>
    <xf numFmtId="0" fontId="0" fillId="0" borderId="0" xfId="59" applyFont="1" applyAlignment="1">
      <alignment/>
      <protection/>
    </xf>
    <xf numFmtId="0" fontId="0" fillId="0" borderId="13" xfId="59" applyFont="1" applyFill="1" applyBorder="1" applyAlignment="1" applyProtection="1">
      <alignment horizontal="center"/>
      <protection hidden="1" locked="0"/>
    </xf>
    <xf numFmtId="180" fontId="0" fillId="0" borderId="13" xfId="59" applyNumberFormat="1" applyFont="1" applyBorder="1" applyAlignment="1" applyProtection="1">
      <alignment horizontal="center"/>
      <protection hidden="1" locked="0"/>
    </xf>
    <xf numFmtId="0" fontId="68" fillId="35" borderId="0" xfId="0" applyFont="1" applyFill="1" applyAlignment="1">
      <alignment horizontal="center" vertical="center"/>
    </xf>
    <xf numFmtId="0" fontId="7" fillId="0" borderId="0" xfId="0" applyFont="1" applyAlignment="1">
      <alignment vertical="center"/>
    </xf>
    <xf numFmtId="180" fontId="5" fillId="36" borderId="10" xfId="59" applyNumberFormat="1" applyFont="1" applyFill="1" applyBorder="1" applyAlignment="1" applyProtection="1">
      <alignment horizontal="center" vertical="center" wrapText="1"/>
      <protection hidden="1"/>
    </xf>
    <xf numFmtId="0" fontId="0" fillId="0" borderId="13" xfId="59" applyFont="1" applyFill="1" applyBorder="1" applyAlignment="1" applyProtection="1">
      <alignment horizontal="center"/>
      <protection hidden="1" locked="0"/>
    </xf>
    <xf numFmtId="180" fontId="0" fillId="0" borderId="13" xfId="59" applyNumberFormat="1" applyFont="1" applyBorder="1" applyAlignment="1" applyProtection="1">
      <alignment horizontal="center"/>
      <protection hidden="1" locked="0"/>
    </xf>
    <xf numFmtId="0" fontId="0" fillId="0" borderId="0" xfId="0" applyFont="1" applyAlignment="1">
      <alignment vertical="center"/>
    </xf>
    <xf numFmtId="0" fontId="69" fillId="35" borderId="0" xfId="0" applyFont="1" applyFill="1" applyAlignment="1">
      <alignment/>
    </xf>
    <xf numFmtId="0" fontId="8" fillId="33" borderId="0" xfId="58" applyFont="1" applyFill="1" applyBorder="1" applyAlignment="1" applyProtection="1">
      <alignment horizontal="left" indent="2"/>
      <protection hidden="1"/>
    </xf>
    <xf numFmtId="0" fontId="70" fillId="35" borderId="0" xfId="0" applyFont="1" applyFill="1" applyAlignment="1">
      <alignment/>
    </xf>
    <xf numFmtId="0" fontId="4" fillId="33" borderId="0" xfId="58" applyFont="1" applyFill="1" applyBorder="1" applyAlignment="1" applyProtection="1">
      <alignment horizontal="center"/>
      <protection hidden="1"/>
    </xf>
    <xf numFmtId="0" fontId="8" fillId="35" borderId="0" xfId="58" applyFont="1" applyFill="1" applyBorder="1" applyAlignment="1" applyProtection="1">
      <alignment horizontal="left"/>
      <protection hidden="1"/>
    </xf>
    <xf numFmtId="0" fontId="8" fillId="35" borderId="0" xfId="58" applyFont="1" applyFill="1" applyBorder="1" applyAlignment="1" applyProtection="1">
      <alignment horizontal="left" indent="2"/>
      <protection hidden="1"/>
    </xf>
    <xf numFmtId="0" fontId="3" fillId="0" borderId="0" xfId="53" applyAlignment="1" applyProtection="1">
      <alignment/>
      <protection/>
    </xf>
    <xf numFmtId="0" fontId="4" fillId="35" borderId="0" xfId="58" applyFont="1" applyFill="1" applyBorder="1" applyAlignment="1" applyProtection="1">
      <alignment horizontal="center"/>
      <protection hidden="1"/>
    </xf>
    <xf numFmtId="0" fontId="71" fillId="36" borderId="0" xfId="0" applyFont="1" applyFill="1" applyAlignment="1">
      <alignment horizontal="left" vertical="center" indent="2"/>
    </xf>
    <xf numFmtId="0" fontId="9" fillId="36" borderId="0" xfId="0" applyFont="1" applyFill="1" applyAlignment="1">
      <alignment vertical="center"/>
    </xf>
    <xf numFmtId="0" fontId="10" fillId="36" borderId="0" xfId="0" applyFont="1" applyFill="1" applyAlignment="1">
      <alignment/>
    </xf>
    <xf numFmtId="0" fontId="0" fillId="35" borderId="0" xfId="0" applyFill="1" applyAlignment="1">
      <alignment horizontal="center" vertical="center"/>
    </xf>
    <xf numFmtId="0" fontId="0" fillId="35" borderId="0" xfId="0" applyFill="1" applyAlignment="1">
      <alignment vertical="top"/>
    </xf>
    <xf numFmtId="0" fontId="4" fillId="35" borderId="0" xfId="57" applyFont="1" applyFill="1" applyBorder="1" applyAlignment="1">
      <alignment horizontal="left" vertical="top"/>
      <protection/>
    </xf>
    <xf numFmtId="0" fontId="4" fillId="35" borderId="0" xfId="57" applyFont="1" applyFill="1" applyBorder="1" applyAlignment="1">
      <alignment horizontal="left" vertical="top" wrapText="1"/>
      <protection/>
    </xf>
    <xf numFmtId="0" fontId="0" fillId="35" borderId="0" xfId="0" applyFont="1" applyFill="1" applyAlignment="1">
      <alignment/>
    </xf>
    <xf numFmtId="0" fontId="0" fillId="35" borderId="0" xfId="0" applyFill="1" applyAlignment="1">
      <alignment vertical="top" wrapText="1"/>
    </xf>
    <xf numFmtId="0" fontId="72" fillId="37" borderId="13" xfId="0" applyFont="1" applyFill="1" applyBorder="1" applyAlignment="1">
      <alignment vertical="center" wrapText="1"/>
    </xf>
    <xf numFmtId="0" fontId="73" fillId="38" borderId="13" xfId="0" applyFont="1" applyFill="1" applyBorder="1" applyAlignment="1">
      <alignment horizontal="left" vertical="center" wrapText="1"/>
    </xf>
    <xf numFmtId="0" fontId="73" fillId="39" borderId="13" xfId="0" applyFont="1" applyFill="1" applyBorder="1" applyAlignment="1">
      <alignment horizontal="left" vertical="center" wrapText="1"/>
    </xf>
    <xf numFmtId="180" fontId="0" fillId="33" borderId="0" xfId="59" applyNumberFormat="1" applyFill="1" applyAlignment="1" applyProtection="1">
      <alignment horizontal="left"/>
      <protection hidden="1"/>
    </xf>
    <xf numFmtId="180" fontId="74" fillId="33" borderId="0" xfId="59" applyNumberFormat="1" applyFont="1" applyFill="1" applyAlignment="1" applyProtection="1">
      <alignment horizontal="left"/>
      <protection hidden="1"/>
    </xf>
    <xf numFmtId="0" fontId="4" fillId="35" borderId="0" xfId="57" applyFont="1" applyFill="1" applyBorder="1" applyAlignment="1">
      <alignment horizontal="left" vertical="top" wrapText="1"/>
      <protection/>
    </xf>
    <xf numFmtId="0" fontId="4" fillId="35" borderId="0" xfId="0" applyFont="1" applyFill="1" applyAlignment="1">
      <alignment horizontal="left" vertical="top" wrapText="1"/>
    </xf>
    <xf numFmtId="0" fontId="2" fillId="33" borderId="0" xfId="59" applyFont="1" applyFill="1" applyBorder="1" applyAlignment="1" applyProtection="1">
      <alignment/>
      <protection hidden="1"/>
    </xf>
    <xf numFmtId="180" fontId="0" fillId="33" borderId="0" xfId="59" applyNumberFormat="1" applyFill="1" applyBorder="1" applyAlignment="1" applyProtection="1">
      <alignment horizontal="left"/>
      <protection hidden="1"/>
    </xf>
    <xf numFmtId="0" fontId="0" fillId="0" borderId="13" xfId="0" applyFont="1" applyBorder="1" applyAlignment="1">
      <alignment horizontal="center"/>
    </xf>
    <xf numFmtId="0" fontId="0" fillId="0" borderId="10" xfId="0" applyFont="1" applyBorder="1" applyAlignment="1">
      <alignment horizontal="center"/>
    </xf>
    <xf numFmtId="0" fontId="0" fillId="0" borderId="0" xfId="59" applyFont="1" applyFill="1" applyAlignment="1">
      <alignment horizontal="center" vertical="center"/>
      <protection/>
    </xf>
    <xf numFmtId="0" fontId="0" fillId="0" borderId="14" xfId="0" applyFont="1" applyBorder="1" applyAlignment="1">
      <alignment horizontal="center"/>
    </xf>
    <xf numFmtId="0" fontId="0" fillId="35" borderId="0" xfId="59" applyFill="1" applyProtection="1">
      <alignment/>
      <protection hidden="1"/>
    </xf>
    <xf numFmtId="0" fontId="4" fillId="35" borderId="0" xfId="0" applyFont="1" applyFill="1" applyAlignment="1">
      <alignment horizontal="left" vertical="top" wrapText="1"/>
    </xf>
    <xf numFmtId="0" fontId="4" fillId="35" borderId="0" xfId="57" applyFont="1" applyFill="1" applyBorder="1" applyAlignment="1">
      <alignment horizontal="left" vertical="top" wrapText="1"/>
      <protection/>
    </xf>
    <xf numFmtId="0" fontId="13" fillId="35" borderId="0" xfId="53" applyFont="1" applyFill="1" applyBorder="1" applyAlignment="1" applyProtection="1">
      <alignment horizontal="left" vertical="top"/>
      <protection/>
    </xf>
    <xf numFmtId="0" fontId="13" fillId="35" borderId="0" xfId="53" applyFont="1" applyFill="1" applyAlignment="1" applyProtection="1">
      <alignment horizontal="left" vertical="top"/>
      <protection/>
    </xf>
    <xf numFmtId="0" fontId="4" fillId="0" borderId="0" xfId="57" applyFont="1" applyBorder="1" applyAlignment="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4" fillId="35" borderId="0" xfId="0" applyFont="1" applyFill="1" applyAlignment="1" quotePrefix="1">
      <alignment horizontal="left" vertical="top" wrapText="1"/>
    </xf>
    <xf numFmtId="0" fontId="5" fillId="36" borderId="0" xfId="59" applyFont="1" applyFill="1" applyBorder="1" applyAlignment="1" applyProtection="1">
      <alignment horizontal="center" vertical="center" wrapText="1"/>
      <protection hidden="1"/>
    </xf>
    <xf numFmtId="0" fontId="5" fillId="36" borderId="15" xfId="59" applyFont="1" applyFill="1" applyBorder="1" applyAlignment="1" applyProtection="1">
      <alignment horizontal="center" vertical="center" wrapText="1"/>
      <protection hidden="1"/>
    </xf>
    <xf numFmtId="0" fontId="2" fillId="33" borderId="16" xfId="59" applyFont="1" applyFill="1" applyBorder="1" applyAlignment="1" applyProtection="1">
      <alignment horizontal="center" vertical="center"/>
      <protection hidden="1"/>
    </xf>
    <xf numFmtId="0" fontId="2" fillId="33" borderId="17" xfId="59" applyFont="1" applyFill="1" applyBorder="1" applyAlignment="1" applyProtection="1">
      <alignment horizontal="center" vertical="center"/>
      <protection hidden="1"/>
    </xf>
    <xf numFmtId="0" fontId="2" fillId="33" borderId="18" xfId="59" applyFont="1" applyFill="1" applyBorder="1" applyAlignment="1" applyProtection="1">
      <alignment horizontal="center" vertical="center"/>
      <protection hidden="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35" borderId="19" xfId="59" applyFont="1" applyFill="1" applyBorder="1" applyAlignment="1" applyProtection="1">
      <alignment horizontal="center" vertical="center"/>
      <protection hidden="1"/>
    </xf>
    <xf numFmtId="0" fontId="2" fillId="35" borderId="0" xfId="59" applyFont="1" applyFill="1" applyBorder="1" applyAlignment="1" applyProtection="1">
      <alignment horizontal="center" vertical="center"/>
      <protection hidden="1"/>
    </xf>
    <xf numFmtId="0" fontId="2" fillId="35" borderId="15" xfId="59" applyFont="1" applyFill="1" applyBorder="1" applyAlignment="1" applyProtection="1">
      <alignment horizontal="center" vertical="center"/>
      <protection hidden="1"/>
    </xf>
    <xf numFmtId="0" fontId="2" fillId="35" borderId="20" xfId="59" applyFont="1" applyFill="1" applyBorder="1" applyAlignment="1" applyProtection="1">
      <alignment horizontal="center" vertical="center"/>
      <protection hidden="1"/>
    </xf>
    <xf numFmtId="0" fontId="2" fillId="35" borderId="21" xfId="59" applyFont="1" applyFill="1" applyBorder="1" applyAlignment="1" applyProtection="1">
      <alignment horizontal="center" vertical="center"/>
      <protection hidden="1"/>
    </xf>
    <xf numFmtId="0" fontId="2" fillId="35" borderId="22" xfId="59" applyFont="1" applyFill="1" applyBorder="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urofins_MWG_Operon_Sequencing_PlateUploadv3a" xfId="58"/>
    <cellStyle name="Normal_Eurofins_MWG_Operon_Sequencing_TubeUploadv3a"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51A1"/>
      <rgbColor rgb="00F5822A"/>
      <rgbColor rgb="009DA4D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xdr:row>
      <xdr:rowOff>152400</xdr:rowOff>
    </xdr:from>
    <xdr:to>
      <xdr:col>3</xdr:col>
      <xdr:colOff>600075</xdr:colOff>
      <xdr:row>8</xdr:row>
      <xdr:rowOff>0</xdr:rowOff>
    </xdr:to>
    <xdr:pic>
      <xdr:nvPicPr>
        <xdr:cNvPr id="1" name="Picture 1"/>
        <xdr:cNvPicPr preferRelativeResize="1">
          <a:picLocks noChangeAspect="1"/>
        </xdr:cNvPicPr>
      </xdr:nvPicPr>
      <xdr:blipFill>
        <a:blip r:embed="rId1"/>
        <a:stretch>
          <a:fillRect/>
        </a:stretch>
      </xdr:blipFill>
      <xdr:spPr>
        <a:xfrm>
          <a:off x="142875" y="457200"/>
          <a:ext cx="110490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1352550</xdr:colOff>
      <xdr:row>0</xdr:row>
      <xdr:rowOff>142875</xdr:rowOff>
    </xdr:from>
    <xdr:to>
      <xdr:col>6</xdr:col>
      <xdr:colOff>1057275</xdr:colOff>
      <xdr:row>4</xdr:row>
      <xdr:rowOff>28575</xdr:rowOff>
    </xdr:to>
    <xdr:pic>
      <xdr:nvPicPr>
        <xdr:cNvPr id="1" name="Picture 3" descr="P:\Branding &amp; Collateral\Logo\Eurofins Genomics\Colors\Genomics_coloured.jpg"/>
        <xdr:cNvPicPr preferRelativeResize="1">
          <a:picLocks noChangeAspect="1"/>
        </xdr:cNvPicPr>
      </xdr:nvPicPr>
      <xdr:blipFill>
        <a:blip r:embed="rId1"/>
        <a:stretch>
          <a:fillRect/>
        </a:stretch>
      </xdr:blipFill>
      <xdr:spPr>
        <a:xfrm>
          <a:off x="5867400" y="142875"/>
          <a:ext cx="31527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urofins Standard Blk">
      <a:dk1>
        <a:srgbClr val="EE7D11"/>
      </a:dk1>
      <a:lt1>
        <a:sysClr val="window" lastClr="FFFFFF"/>
      </a:lt1>
      <a:dk2>
        <a:srgbClr val="003883"/>
      </a:dk2>
      <a:lt2>
        <a:srgbClr val="FFFFFF"/>
      </a:lt2>
      <a:accent1>
        <a:srgbClr val="EE7D11"/>
      </a:accent1>
      <a:accent2>
        <a:srgbClr val="003883"/>
      </a:accent2>
      <a:accent3>
        <a:srgbClr val="911687"/>
      </a:accent3>
      <a:accent4>
        <a:srgbClr val="00BCE2"/>
      </a:accent4>
      <a:accent5>
        <a:srgbClr val="8E2344"/>
      </a:accent5>
      <a:accent6>
        <a:srgbClr val="000000"/>
      </a:accent6>
      <a:hlink>
        <a:srgbClr val="003883"/>
      </a:hlink>
      <a:folHlink>
        <a:srgbClr val="0069F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urofinsgenomics.com/en/products/dna-sequencing/sample-submission-guidelines.aspx" TargetMode="External" /><Relationship Id="rId2" Type="http://schemas.openxmlformats.org/officeDocument/2006/relationships/hyperlink" Target="mailto:GenomicsSupport@eurofin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2"/>
  <sheetViews>
    <sheetView zoomScale="130" zoomScaleNormal="130" zoomScalePageLayoutView="0" workbookViewId="0" topLeftCell="E51">
      <selection activeCell="D77" sqref="D77:L84"/>
    </sheetView>
  </sheetViews>
  <sheetFormatPr defaultColWidth="11.421875" defaultRowHeight="12.75"/>
  <cols>
    <col min="1" max="1" width="2.28125" style="0" customWidth="1"/>
    <col min="2" max="2" width="1.7109375" style="0" customWidth="1"/>
    <col min="3" max="3" width="5.7109375" style="0" customWidth="1"/>
    <col min="4" max="4" width="9.140625" style="0" customWidth="1"/>
    <col min="5" max="5" width="17.140625" style="0" customWidth="1"/>
    <col min="6" max="6" width="11.421875" style="0" customWidth="1"/>
    <col min="7" max="7" width="7.8515625" style="0" customWidth="1"/>
    <col min="8" max="8" width="5.8515625" style="0" customWidth="1"/>
    <col min="9" max="9" width="6.57421875" style="0" customWidth="1"/>
    <col min="10" max="10" width="6.140625" style="0" customWidth="1"/>
    <col min="11" max="12" width="5.57421875" style="0" customWidth="1"/>
    <col min="13" max="13" width="3.00390625" style="0" customWidth="1"/>
    <col min="14" max="14" width="6.57421875" style="0" customWidth="1"/>
    <col min="15" max="15" width="21.140625" style="0" customWidth="1"/>
    <col min="16" max="16" width="43.8515625" style="0" customWidth="1"/>
  </cols>
  <sheetData>
    <row r="1" spans="1:24" ht="12">
      <c r="A1" s="22"/>
      <c r="B1" s="22"/>
      <c r="C1" s="22"/>
      <c r="D1" s="22"/>
      <c r="E1" s="22"/>
      <c r="F1" s="22"/>
      <c r="G1" s="22"/>
      <c r="H1" s="22"/>
      <c r="I1" s="22"/>
      <c r="J1" s="22"/>
      <c r="K1" s="22"/>
      <c r="L1" s="22"/>
      <c r="M1" s="22"/>
      <c r="N1" s="22"/>
      <c r="O1" s="22"/>
      <c r="P1" s="22"/>
      <c r="Q1" s="22"/>
      <c r="R1" s="22"/>
      <c r="S1" s="22"/>
      <c r="T1" s="22"/>
      <c r="U1" s="22"/>
      <c r="V1" s="22"/>
      <c r="W1" s="22"/>
      <c r="X1" s="22"/>
    </row>
    <row r="2" spans="1:24" ht="12">
      <c r="A2" s="22"/>
      <c r="B2" s="22"/>
      <c r="C2" s="22"/>
      <c r="D2" s="22"/>
      <c r="E2" s="22"/>
      <c r="F2" s="22"/>
      <c r="G2" s="22"/>
      <c r="H2" s="22"/>
      <c r="I2" s="22"/>
      <c r="J2" s="22"/>
      <c r="K2" s="22"/>
      <c r="L2" s="22"/>
      <c r="M2" s="22"/>
      <c r="N2" s="22"/>
      <c r="O2" s="22"/>
      <c r="P2" s="22"/>
      <c r="Q2" s="22"/>
      <c r="R2" s="22"/>
      <c r="S2" s="22"/>
      <c r="T2" s="22"/>
      <c r="U2" s="22"/>
      <c r="V2" s="22"/>
      <c r="W2" s="22"/>
      <c r="X2" s="22"/>
    </row>
    <row r="3" spans="1:24" ht="12.75">
      <c r="A3" s="22"/>
      <c r="B3" s="22"/>
      <c r="C3" s="22"/>
      <c r="D3" s="22"/>
      <c r="E3" s="22"/>
      <c r="F3" s="22"/>
      <c r="G3" s="22"/>
      <c r="H3" s="22"/>
      <c r="I3" s="22"/>
      <c r="J3" s="22"/>
      <c r="K3" s="22"/>
      <c r="L3" s="22"/>
      <c r="M3" s="22"/>
      <c r="N3" s="22"/>
      <c r="O3" s="22"/>
      <c r="P3" s="22"/>
      <c r="Q3" s="22"/>
      <c r="R3" s="22"/>
      <c r="S3" s="22"/>
      <c r="T3" s="22"/>
      <c r="U3" s="22"/>
      <c r="V3" s="22"/>
      <c r="W3" s="22"/>
      <c r="X3" s="22"/>
    </row>
    <row r="4" spans="1:24" ht="12.75">
      <c r="A4" s="22"/>
      <c r="B4" s="22"/>
      <c r="C4" s="22"/>
      <c r="D4" s="22"/>
      <c r="E4" s="22"/>
      <c r="F4" s="22"/>
      <c r="G4" s="22"/>
      <c r="H4" s="22"/>
      <c r="I4" s="22"/>
      <c r="J4" s="22"/>
      <c r="K4" s="22"/>
      <c r="L4" s="22"/>
      <c r="M4" s="22"/>
      <c r="N4" s="22"/>
      <c r="O4" s="22"/>
      <c r="P4" s="22"/>
      <c r="Q4" s="22"/>
      <c r="R4" s="22"/>
      <c r="S4" s="22"/>
      <c r="T4" s="22"/>
      <c r="U4" s="22"/>
      <c r="V4" s="22"/>
      <c r="W4" s="22"/>
      <c r="X4" s="22"/>
    </row>
    <row r="5" spans="1:24" ht="12.75">
      <c r="A5" s="22"/>
      <c r="B5" s="22"/>
      <c r="C5" s="22"/>
      <c r="D5" s="22"/>
      <c r="E5" s="22"/>
      <c r="F5" s="22"/>
      <c r="G5" s="22"/>
      <c r="H5" s="22"/>
      <c r="I5" s="22"/>
      <c r="J5" s="22"/>
      <c r="K5" s="22"/>
      <c r="L5" s="22"/>
      <c r="M5" s="22"/>
      <c r="N5" s="22"/>
      <c r="O5" s="22"/>
      <c r="P5" s="22"/>
      <c r="Q5" s="22"/>
      <c r="R5" s="22"/>
      <c r="S5" s="22"/>
      <c r="T5" s="22"/>
      <c r="U5" s="22"/>
      <c r="V5" s="22"/>
      <c r="W5" s="22"/>
      <c r="X5" s="22"/>
    </row>
    <row r="6" spans="1:24" ht="30">
      <c r="A6" s="22"/>
      <c r="B6" s="22"/>
      <c r="C6" s="22"/>
      <c r="D6" s="22"/>
      <c r="E6" s="49" t="s">
        <v>138</v>
      </c>
      <c r="F6" s="22"/>
      <c r="G6" s="22"/>
      <c r="H6" s="22"/>
      <c r="I6" s="22"/>
      <c r="J6" s="22"/>
      <c r="K6" s="22"/>
      <c r="L6" s="22"/>
      <c r="M6" s="22"/>
      <c r="N6" s="22"/>
      <c r="O6" s="64"/>
      <c r="P6" s="22"/>
      <c r="Q6" s="22"/>
      <c r="R6" s="22"/>
      <c r="S6" s="22"/>
      <c r="T6" s="22"/>
      <c r="U6" s="22"/>
      <c r="V6" s="22"/>
      <c r="W6" s="22"/>
      <c r="X6" s="22"/>
    </row>
    <row r="7" spans="1:24" ht="12.75">
      <c r="A7" s="22"/>
      <c r="B7" s="22"/>
      <c r="C7" s="22"/>
      <c r="D7" s="22"/>
      <c r="E7" s="22"/>
      <c r="F7" s="22"/>
      <c r="G7" s="22"/>
      <c r="H7" s="22"/>
      <c r="I7" s="22"/>
      <c r="J7" s="22"/>
      <c r="K7" s="22"/>
      <c r="L7" s="22"/>
      <c r="M7" s="22"/>
      <c r="N7" s="22"/>
      <c r="O7" s="22"/>
      <c r="P7" s="22"/>
      <c r="Q7" s="22"/>
      <c r="R7" s="22"/>
      <c r="S7" s="22"/>
      <c r="T7" s="22"/>
      <c r="U7" s="22"/>
      <c r="V7" s="22"/>
      <c r="W7" s="22"/>
      <c r="X7" s="22"/>
    </row>
    <row r="8" spans="1:24" ht="14.25">
      <c r="A8" s="22"/>
      <c r="B8" s="22"/>
      <c r="C8" s="22"/>
      <c r="D8" s="22"/>
      <c r="E8" s="50" t="s">
        <v>133</v>
      </c>
      <c r="F8" s="51" t="s">
        <v>134</v>
      </c>
      <c r="G8" s="52"/>
      <c r="H8" s="53"/>
      <c r="I8" s="22"/>
      <c r="J8" s="22"/>
      <c r="K8" s="22"/>
      <c r="L8" s="22"/>
      <c r="M8" s="22"/>
      <c r="N8" s="22"/>
      <c r="O8" s="22"/>
      <c r="P8" s="22"/>
      <c r="Q8" s="22"/>
      <c r="R8" s="22"/>
      <c r="S8" s="22"/>
      <c r="T8" s="22"/>
      <c r="U8" s="22"/>
      <c r="V8" s="22"/>
      <c r="W8" s="22"/>
      <c r="X8" s="22"/>
    </row>
    <row r="9" spans="1:24" ht="14.25">
      <c r="A9" s="22"/>
      <c r="B9" s="22"/>
      <c r="C9" s="22"/>
      <c r="D9" s="22"/>
      <c r="E9" s="54" t="s">
        <v>135</v>
      </c>
      <c r="F9" s="55" t="s">
        <v>193</v>
      </c>
      <c r="G9" s="56"/>
      <c r="H9" s="53"/>
      <c r="I9" s="22"/>
      <c r="J9" s="22"/>
      <c r="K9" s="22"/>
      <c r="L9" s="22"/>
      <c r="M9" s="22"/>
      <c r="N9" s="22"/>
      <c r="O9" s="22"/>
      <c r="P9" s="22"/>
      <c r="Q9" s="22"/>
      <c r="R9" s="22"/>
      <c r="S9" s="22"/>
      <c r="T9" s="22"/>
      <c r="U9" s="22"/>
      <c r="V9" s="22"/>
      <c r="W9" s="22"/>
      <c r="X9" s="22"/>
    </row>
    <row r="10" spans="1:24" ht="12">
      <c r="A10" s="22"/>
      <c r="B10" s="22"/>
      <c r="C10" s="22"/>
      <c r="D10" s="22"/>
      <c r="E10" s="22"/>
      <c r="F10" s="22"/>
      <c r="G10" s="22"/>
      <c r="H10" s="22"/>
      <c r="I10" s="22"/>
      <c r="J10" s="22"/>
      <c r="K10" s="22"/>
      <c r="L10" s="22"/>
      <c r="M10" s="22"/>
      <c r="N10" s="22"/>
      <c r="O10" s="22"/>
      <c r="P10" s="22"/>
      <c r="Q10" s="22"/>
      <c r="R10" s="22"/>
      <c r="S10" s="22"/>
      <c r="T10" s="22"/>
      <c r="U10" s="22"/>
      <c r="V10" s="22"/>
      <c r="W10" s="22"/>
      <c r="X10" s="22"/>
    </row>
    <row r="11" spans="1:24" ht="24.75" customHeight="1">
      <c r="A11" s="22"/>
      <c r="B11" s="22"/>
      <c r="C11" s="22"/>
      <c r="D11" s="57" t="s">
        <v>137</v>
      </c>
      <c r="E11" s="58"/>
      <c r="F11" s="59"/>
      <c r="G11" s="59"/>
      <c r="H11" s="59"/>
      <c r="I11" s="59"/>
      <c r="J11" s="59"/>
      <c r="K11" s="59"/>
      <c r="L11" s="59"/>
      <c r="M11" s="59"/>
      <c r="N11" s="22"/>
      <c r="O11" s="57" t="s">
        <v>139</v>
      </c>
      <c r="P11" s="57"/>
      <c r="Q11" s="22"/>
      <c r="R11" s="22"/>
      <c r="S11" s="22"/>
      <c r="T11" s="22"/>
      <c r="U11" s="22"/>
      <c r="V11" s="22"/>
      <c r="W11" s="22"/>
      <c r="X11" s="22"/>
    </row>
    <row r="12" spans="1:24" ht="12">
      <c r="A12" s="22"/>
      <c r="B12" s="22"/>
      <c r="C12" s="22"/>
      <c r="D12" s="22"/>
      <c r="E12" s="22"/>
      <c r="F12" s="22"/>
      <c r="G12" s="22"/>
      <c r="H12" s="22"/>
      <c r="I12" s="22"/>
      <c r="J12" s="22"/>
      <c r="K12" s="22"/>
      <c r="L12" s="22"/>
      <c r="M12" s="22"/>
      <c r="N12" s="22"/>
      <c r="O12" s="22"/>
      <c r="P12" s="22"/>
      <c r="Q12" s="22"/>
      <c r="R12" s="22"/>
      <c r="S12" s="22"/>
      <c r="T12" s="22"/>
      <c r="U12" s="22"/>
      <c r="V12" s="22"/>
      <c r="W12" s="22"/>
      <c r="X12" s="22"/>
    </row>
    <row r="13" spans="1:24" ht="19.5" customHeight="1">
      <c r="A13" s="22"/>
      <c r="B13" s="22"/>
      <c r="C13" s="60">
        <v>1</v>
      </c>
      <c r="D13" s="84" t="s">
        <v>136</v>
      </c>
      <c r="E13" s="85"/>
      <c r="F13" s="85"/>
      <c r="G13" s="85"/>
      <c r="H13" s="85"/>
      <c r="I13" s="85"/>
      <c r="J13" s="85"/>
      <c r="K13" s="85"/>
      <c r="L13" s="86"/>
      <c r="M13" s="86"/>
      <c r="N13" s="22"/>
      <c r="O13" s="66" t="s">
        <v>191</v>
      </c>
      <c r="P13" s="66" t="s">
        <v>192</v>
      </c>
      <c r="Q13" s="22"/>
      <c r="R13" s="22"/>
      <c r="S13" s="22"/>
      <c r="T13" s="22"/>
      <c r="U13" s="22"/>
      <c r="V13" s="22"/>
      <c r="W13" s="22"/>
      <c r="X13" s="22"/>
    </row>
    <row r="14" spans="1:24" ht="12.75">
      <c r="A14" s="22"/>
      <c r="B14" s="22"/>
      <c r="C14" s="60"/>
      <c r="D14" s="86"/>
      <c r="E14" s="86"/>
      <c r="F14" s="86"/>
      <c r="G14" s="86"/>
      <c r="H14" s="86"/>
      <c r="I14" s="86"/>
      <c r="J14" s="86"/>
      <c r="K14" s="86"/>
      <c r="L14" s="86"/>
      <c r="M14" s="86"/>
      <c r="N14" s="22"/>
      <c r="O14" s="67"/>
      <c r="P14" s="67"/>
      <c r="Q14" s="22"/>
      <c r="R14" s="22"/>
      <c r="S14" s="22"/>
      <c r="T14" s="22"/>
      <c r="U14" s="22"/>
      <c r="V14" s="22"/>
      <c r="W14" s="22"/>
      <c r="X14" s="22"/>
    </row>
    <row r="15" spans="1:24" ht="12.75">
      <c r="A15" s="22"/>
      <c r="B15" s="22"/>
      <c r="C15" s="60"/>
      <c r="D15" s="86"/>
      <c r="E15" s="86"/>
      <c r="F15" s="86"/>
      <c r="G15" s="86"/>
      <c r="H15" s="86"/>
      <c r="I15" s="86"/>
      <c r="J15" s="86"/>
      <c r="K15" s="86"/>
      <c r="L15" s="86"/>
      <c r="M15" s="86"/>
      <c r="N15" s="22"/>
      <c r="O15" s="67" t="s">
        <v>100</v>
      </c>
      <c r="P15" s="67" t="s">
        <v>194</v>
      </c>
      <c r="Q15" s="22"/>
      <c r="R15" s="22"/>
      <c r="S15" s="22"/>
      <c r="T15" s="22"/>
      <c r="U15" s="22"/>
      <c r="V15" s="22"/>
      <c r="W15" s="22"/>
      <c r="X15" s="22"/>
    </row>
    <row r="16" spans="1:24" ht="12.75">
      <c r="A16" s="22"/>
      <c r="B16" s="22"/>
      <c r="C16" s="60"/>
      <c r="D16" s="61"/>
      <c r="E16" s="61"/>
      <c r="F16" s="61"/>
      <c r="G16" s="61"/>
      <c r="H16" s="61"/>
      <c r="I16" s="61"/>
      <c r="J16" s="61"/>
      <c r="K16" s="61"/>
      <c r="L16" s="61"/>
      <c r="M16" s="61"/>
      <c r="N16" s="22"/>
      <c r="O16" s="68" t="s">
        <v>101</v>
      </c>
      <c r="P16" s="68" t="s">
        <v>195</v>
      </c>
      <c r="Q16" s="22"/>
      <c r="R16" s="22"/>
      <c r="S16" s="22"/>
      <c r="T16" s="22"/>
      <c r="U16" s="22"/>
      <c r="V16" s="22"/>
      <c r="W16" s="22"/>
      <c r="X16" s="22"/>
    </row>
    <row r="17" spans="1:24" ht="13.5">
      <c r="A17" s="22"/>
      <c r="B17" s="22"/>
      <c r="C17" s="60">
        <v>2</v>
      </c>
      <c r="D17" s="62" t="s">
        <v>238</v>
      </c>
      <c r="E17" s="63"/>
      <c r="F17" s="63"/>
      <c r="G17" s="63"/>
      <c r="H17" s="63"/>
      <c r="I17" s="63"/>
      <c r="J17" s="63"/>
      <c r="K17" s="63"/>
      <c r="L17" s="63"/>
      <c r="M17" s="63"/>
      <c r="N17" s="22"/>
      <c r="O17" s="67" t="s">
        <v>8</v>
      </c>
      <c r="P17" s="67" t="s">
        <v>143</v>
      </c>
      <c r="Q17" s="22"/>
      <c r="R17" s="22"/>
      <c r="S17" s="22"/>
      <c r="T17" s="22"/>
      <c r="U17" s="22"/>
      <c r="V17" s="22"/>
      <c r="W17" s="22"/>
      <c r="X17" s="22"/>
    </row>
    <row r="18" spans="1:24" ht="13.5">
      <c r="A18" s="22"/>
      <c r="B18" s="22"/>
      <c r="C18" s="60"/>
      <c r="D18" s="82" t="s">
        <v>140</v>
      </c>
      <c r="E18" s="83"/>
      <c r="F18" s="83"/>
      <c r="G18" s="83"/>
      <c r="H18" s="83"/>
      <c r="I18" s="63"/>
      <c r="J18" s="63"/>
      <c r="K18" s="63"/>
      <c r="L18" s="65"/>
      <c r="M18" s="65"/>
      <c r="N18" s="22"/>
      <c r="O18" s="68" t="s">
        <v>6</v>
      </c>
      <c r="P18" s="68" t="s">
        <v>144</v>
      </c>
      <c r="Q18" s="22"/>
      <c r="R18" s="22"/>
      <c r="S18" s="22"/>
      <c r="T18" s="22"/>
      <c r="U18" s="22"/>
      <c r="V18" s="22"/>
      <c r="W18" s="22"/>
      <c r="X18" s="22"/>
    </row>
    <row r="19" spans="1:24" ht="12.75">
      <c r="A19" s="22"/>
      <c r="B19" s="22"/>
      <c r="C19" s="60"/>
      <c r="D19" s="65"/>
      <c r="E19" s="65"/>
      <c r="F19" s="65"/>
      <c r="G19" s="65"/>
      <c r="H19" s="65"/>
      <c r="I19" s="65"/>
      <c r="J19" s="65"/>
      <c r="K19" s="65"/>
      <c r="L19" s="65"/>
      <c r="M19" s="65"/>
      <c r="N19" s="22"/>
      <c r="O19" s="67" t="s">
        <v>29</v>
      </c>
      <c r="P19" s="67" t="s">
        <v>145</v>
      </c>
      <c r="Q19" s="22"/>
      <c r="R19" s="22"/>
      <c r="S19" s="22"/>
      <c r="T19" s="22"/>
      <c r="U19" s="22"/>
      <c r="V19" s="22"/>
      <c r="W19" s="22"/>
      <c r="X19" s="22"/>
    </row>
    <row r="20" spans="1:24" ht="13.5" customHeight="1">
      <c r="A20" s="22"/>
      <c r="B20" s="22"/>
      <c r="C20" s="60">
        <v>3</v>
      </c>
      <c r="D20" s="80" t="s">
        <v>231</v>
      </c>
      <c r="E20" s="80"/>
      <c r="F20" s="80"/>
      <c r="G20" s="80"/>
      <c r="H20" s="80"/>
      <c r="I20" s="80"/>
      <c r="J20" s="80"/>
      <c r="K20" s="80"/>
      <c r="L20" s="80"/>
      <c r="M20" s="80"/>
      <c r="N20" s="22"/>
      <c r="O20" s="68" t="s">
        <v>30</v>
      </c>
      <c r="P20" s="68" t="s">
        <v>146</v>
      </c>
      <c r="Q20" s="22"/>
      <c r="R20" s="22"/>
      <c r="S20" s="22"/>
      <c r="T20" s="22"/>
      <c r="U20" s="22"/>
      <c r="V20" s="22"/>
      <c r="W20" s="22"/>
      <c r="X20" s="22"/>
    </row>
    <row r="21" spans="1:24" ht="14.25" customHeight="1">
      <c r="A21" s="22"/>
      <c r="B21" s="22"/>
      <c r="C21" s="60"/>
      <c r="D21" s="80"/>
      <c r="E21" s="80"/>
      <c r="F21" s="80"/>
      <c r="G21" s="80"/>
      <c r="H21" s="80"/>
      <c r="I21" s="80"/>
      <c r="J21" s="80"/>
      <c r="K21" s="80"/>
      <c r="L21" s="80"/>
      <c r="M21" s="80"/>
      <c r="N21" s="22"/>
      <c r="O21" s="67" t="s">
        <v>31</v>
      </c>
      <c r="P21" s="67" t="s">
        <v>147</v>
      </c>
      <c r="Q21" s="22"/>
      <c r="R21" s="22"/>
      <c r="S21" s="22"/>
      <c r="T21" s="22"/>
      <c r="U21" s="22"/>
      <c r="V21" s="22"/>
      <c r="W21" s="22"/>
      <c r="X21" s="22"/>
    </row>
    <row r="22" spans="1:24" ht="14.25" customHeight="1">
      <c r="A22" s="22"/>
      <c r="B22" s="22"/>
      <c r="C22" s="60"/>
      <c r="D22" s="80"/>
      <c r="E22" s="80"/>
      <c r="F22" s="80"/>
      <c r="G22" s="80"/>
      <c r="H22" s="80"/>
      <c r="I22" s="80"/>
      <c r="J22" s="80"/>
      <c r="K22" s="80"/>
      <c r="L22" s="80"/>
      <c r="M22" s="80"/>
      <c r="N22" s="22"/>
      <c r="O22" s="68" t="s">
        <v>102</v>
      </c>
      <c r="P22" s="68" t="s">
        <v>196</v>
      </c>
      <c r="Q22" s="22"/>
      <c r="R22" s="22"/>
      <c r="S22" s="22"/>
      <c r="T22" s="22"/>
      <c r="U22" s="22"/>
      <c r="V22" s="22"/>
      <c r="W22" s="22"/>
      <c r="X22" s="22"/>
    </row>
    <row r="23" spans="1:24" ht="15.75" customHeight="1">
      <c r="A23" s="22"/>
      <c r="B23" s="22"/>
      <c r="C23" s="60">
        <v>4</v>
      </c>
      <c r="D23" s="80" t="s">
        <v>225</v>
      </c>
      <c r="E23" s="80"/>
      <c r="F23" s="80"/>
      <c r="G23" s="80"/>
      <c r="H23" s="80"/>
      <c r="I23" s="80"/>
      <c r="J23" s="80"/>
      <c r="K23" s="80"/>
      <c r="L23" s="80"/>
      <c r="M23" s="65"/>
      <c r="N23" s="22"/>
      <c r="O23" s="67" t="s">
        <v>103</v>
      </c>
      <c r="P23" s="67" t="s">
        <v>197</v>
      </c>
      <c r="Q23" s="22"/>
      <c r="R23" s="22"/>
      <c r="S23" s="22"/>
      <c r="T23" s="22"/>
      <c r="U23" s="22"/>
      <c r="V23" s="22"/>
      <c r="W23" s="22"/>
      <c r="X23" s="22"/>
    </row>
    <row r="24" spans="1:24" ht="13.5" customHeight="1">
      <c r="A24" s="22"/>
      <c r="B24" s="22"/>
      <c r="C24" s="60"/>
      <c r="D24" s="65"/>
      <c r="E24" s="65"/>
      <c r="F24" s="65"/>
      <c r="G24" s="65"/>
      <c r="H24" s="65"/>
      <c r="I24" s="65"/>
      <c r="J24" s="65"/>
      <c r="K24" s="65"/>
      <c r="L24" s="65"/>
      <c r="M24" s="65"/>
      <c r="N24" s="22"/>
      <c r="O24" s="68" t="s">
        <v>32</v>
      </c>
      <c r="P24" s="68" t="s">
        <v>148</v>
      </c>
      <c r="Q24" s="22"/>
      <c r="R24" s="22"/>
      <c r="S24" s="22"/>
      <c r="T24" s="22"/>
      <c r="U24" s="22"/>
      <c r="V24" s="22"/>
      <c r="W24" s="22"/>
      <c r="X24" s="22"/>
    </row>
    <row r="25" spans="1:24" ht="13.5">
      <c r="A25" s="22"/>
      <c r="B25" s="22"/>
      <c r="C25" s="60">
        <v>5</v>
      </c>
      <c r="D25" s="87" t="s">
        <v>223</v>
      </c>
      <c r="E25" s="87"/>
      <c r="F25" s="87"/>
      <c r="G25" s="87"/>
      <c r="H25" s="87"/>
      <c r="I25" s="87"/>
      <c r="J25" s="87"/>
      <c r="K25" s="87"/>
      <c r="L25" s="87"/>
      <c r="M25" s="63"/>
      <c r="N25" s="22"/>
      <c r="O25" s="67" t="s">
        <v>33</v>
      </c>
      <c r="P25" s="67" t="s">
        <v>149</v>
      </c>
      <c r="Q25" s="22"/>
      <c r="R25" s="22"/>
      <c r="S25" s="22"/>
      <c r="T25" s="22"/>
      <c r="U25" s="22"/>
      <c r="V25" s="22"/>
      <c r="W25" s="22"/>
      <c r="X25" s="22"/>
    </row>
    <row r="26" spans="1:24" ht="13.5" customHeight="1">
      <c r="A26" s="22"/>
      <c r="B26" s="22"/>
      <c r="C26" s="60"/>
      <c r="D26" s="87"/>
      <c r="E26" s="87"/>
      <c r="F26" s="87"/>
      <c r="G26" s="87"/>
      <c r="H26" s="87"/>
      <c r="I26" s="87"/>
      <c r="J26" s="87"/>
      <c r="K26" s="87"/>
      <c r="L26" s="87"/>
      <c r="M26" s="65"/>
      <c r="N26" s="22"/>
      <c r="O26" s="68" t="s">
        <v>34</v>
      </c>
      <c r="P26" s="68" t="s">
        <v>150</v>
      </c>
      <c r="Q26" s="22"/>
      <c r="R26" s="22"/>
      <c r="S26" s="22"/>
      <c r="T26" s="22"/>
      <c r="U26" s="22"/>
      <c r="V26" s="22"/>
      <c r="W26" s="22"/>
      <c r="X26" s="22"/>
    </row>
    <row r="27" spans="1:24" ht="13.5" customHeight="1">
      <c r="A27" s="22"/>
      <c r="B27" s="22"/>
      <c r="C27" s="60"/>
      <c r="D27" s="87"/>
      <c r="E27" s="87"/>
      <c r="F27" s="87"/>
      <c r="G27" s="87"/>
      <c r="H27" s="87"/>
      <c r="I27" s="87"/>
      <c r="J27" s="87"/>
      <c r="K27" s="87"/>
      <c r="L27" s="87"/>
      <c r="M27" s="65"/>
      <c r="N27" s="22"/>
      <c r="O27" s="67" t="s">
        <v>35</v>
      </c>
      <c r="P27" s="67" t="s">
        <v>151</v>
      </c>
      <c r="Q27" s="22"/>
      <c r="R27" s="22"/>
      <c r="S27" s="22"/>
      <c r="T27" s="22"/>
      <c r="U27" s="22"/>
      <c r="V27" s="22"/>
      <c r="W27" s="22"/>
      <c r="X27" s="22"/>
    </row>
    <row r="28" spans="1:24" ht="12.75">
      <c r="A28" s="22"/>
      <c r="B28" s="22"/>
      <c r="C28" s="60"/>
      <c r="D28" s="87"/>
      <c r="E28" s="87"/>
      <c r="F28" s="87"/>
      <c r="G28" s="87"/>
      <c r="H28" s="87"/>
      <c r="I28" s="87"/>
      <c r="J28" s="87"/>
      <c r="K28" s="87"/>
      <c r="L28" s="87"/>
      <c r="M28" s="61"/>
      <c r="N28" s="22"/>
      <c r="O28" s="68" t="s">
        <v>152</v>
      </c>
      <c r="P28" s="68" t="s">
        <v>198</v>
      </c>
      <c r="Q28" s="22"/>
      <c r="R28" s="22"/>
      <c r="S28" s="22"/>
      <c r="T28" s="22"/>
      <c r="U28" s="22"/>
      <c r="V28" s="22"/>
      <c r="W28" s="22"/>
      <c r="X28" s="22"/>
    </row>
    <row r="29" spans="1:24" ht="14.25" customHeight="1">
      <c r="A29" s="22"/>
      <c r="B29" s="22"/>
      <c r="C29" s="60"/>
      <c r="D29" s="87"/>
      <c r="E29" s="87"/>
      <c r="F29" s="87"/>
      <c r="G29" s="87"/>
      <c r="H29" s="87"/>
      <c r="I29" s="87"/>
      <c r="J29" s="87"/>
      <c r="K29" s="87"/>
      <c r="L29" s="87"/>
      <c r="M29" s="71"/>
      <c r="N29" s="22"/>
      <c r="O29" s="67" t="s">
        <v>36</v>
      </c>
      <c r="P29" s="67" t="s">
        <v>153</v>
      </c>
      <c r="Q29" s="22"/>
      <c r="R29" s="22"/>
      <c r="S29" s="22"/>
      <c r="T29" s="22"/>
      <c r="U29" s="22"/>
      <c r="V29" s="22"/>
      <c r="W29" s="22"/>
      <c r="X29" s="22"/>
    </row>
    <row r="30" spans="1:24" ht="14.25" customHeight="1">
      <c r="A30" s="22"/>
      <c r="B30" s="22"/>
      <c r="C30" s="60">
        <v>6</v>
      </c>
      <c r="D30" s="81" t="s">
        <v>224</v>
      </c>
      <c r="E30" s="81"/>
      <c r="F30" s="81"/>
      <c r="G30" s="81"/>
      <c r="H30" s="81"/>
      <c r="I30" s="81"/>
      <c r="J30" s="81"/>
      <c r="K30" s="81"/>
      <c r="L30" s="81"/>
      <c r="M30" s="71"/>
      <c r="N30" s="22"/>
      <c r="O30" s="68" t="s">
        <v>37</v>
      </c>
      <c r="P30" s="68" t="s">
        <v>154</v>
      </c>
      <c r="Q30" s="22"/>
      <c r="R30" s="22"/>
      <c r="S30" s="22"/>
      <c r="T30" s="22"/>
      <c r="U30" s="22"/>
      <c r="V30" s="22"/>
      <c r="W30" s="22"/>
      <c r="X30" s="22"/>
    </row>
    <row r="31" spans="1:24" ht="14.25" customHeight="1">
      <c r="A31" s="22"/>
      <c r="B31" s="22"/>
      <c r="C31" s="60"/>
      <c r="D31" s="81"/>
      <c r="E31" s="81"/>
      <c r="F31" s="81"/>
      <c r="G31" s="81"/>
      <c r="H31" s="81"/>
      <c r="I31" s="81"/>
      <c r="J31" s="81"/>
      <c r="K31" s="81"/>
      <c r="L31" s="81"/>
      <c r="M31" s="71"/>
      <c r="N31" s="22"/>
      <c r="O31" s="67" t="s">
        <v>38</v>
      </c>
      <c r="P31" s="67" t="s">
        <v>155</v>
      </c>
      <c r="Q31" s="22"/>
      <c r="R31" s="22"/>
      <c r="S31" s="22"/>
      <c r="T31" s="22"/>
      <c r="U31" s="22"/>
      <c r="V31" s="22"/>
      <c r="W31" s="22"/>
      <c r="X31" s="22"/>
    </row>
    <row r="32" spans="1:24" ht="13.5" customHeight="1">
      <c r="A32" s="22"/>
      <c r="B32" s="22"/>
      <c r="C32" s="60"/>
      <c r="D32" s="81"/>
      <c r="E32" s="81"/>
      <c r="F32" s="81"/>
      <c r="G32" s="81"/>
      <c r="H32" s="81"/>
      <c r="I32" s="81"/>
      <c r="J32" s="81"/>
      <c r="K32" s="81"/>
      <c r="L32" s="81"/>
      <c r="M32" s="71"/>
      <c r="N32" s="22"/>
      <c r="O32" s="68" t="s">
        <v>98</v>
      </c>
      <c r="P32" s="68" t="s">
        <v>156</v>
      </c>
      <c r="Q32" s="22"/>
      <c r="R32" s="22"/>
      <c r="S32" s="22"/>
      <c r="T32" s="22"/>
      <c r="U32" s="22"/>
      <c r="V32" s="22"/>
      <c r="W32" s="22"/>
      <c r="X32" s="22"/>
    </row>
    <row r="33" spans="1:24" ht="13.5" customHeight="1">
      <c r="A33" s="22"/>
      <c r="B33" s="22"/>
      <c r="C33" s="60"/>
      <c r="D33" s="81"/>
      <c r="E33" s="81"/>
      <c r="F33" s="81"/>
      <c r="G33" s="81"/>
      <c r="H33" s="81"/>
      <c r="I33" s="81"/>
      <c r="J33" s="81"/>
      <c r="K33" s="81"/>
      <c r="L33" s="81"/>
      <c r="M33" s="71"/>
      <c r="N33" s="22"/>
      <c r="O33" s="67" t="s">
        <v>99</v>
      </c>
      <c r="P33" s="67" t="s">
        <v>157</v>
      </c>
      <c r="Q33" s="22"/>
      <c r="R33" s="22"/>
      <c r="S33" s="22"/>
      <c r="T33" s="22"/>
      <c r="U33" s="22"/>
      <c r="V33" s="22"/>
      <c r="W33" s="22"/>
      <c r="X33" s="22"/>
    </row>
    <row r="34" spans="1:24" ht="13.5" customHeight="1">
      <c r="A34" s="22"/>
      <c r="B34" s="22"/>
      <c r="C34" s="60"/>
      <c r="D34" s="81"/>
      <c r="E34" s="81"/>
      <c r="F34" s="81"/>
      <c r="G34" s="81"/>
      <c r="H34" s="81"/>
      <c r="I34" s="81"/>
      <c r="J34" s="81"/>
      <c r="K34" s="81"/>
      <c r="L34" s="81"/>
      <c r="M34" s="71"/>
      <c r="N34" s="22"/>
      <c r="O34" s="68" t="s">
        <v>242</v>
      </c>
      <c r="P34" s="68" t="s">
        <v>171</v>
      </c>
      <c r="Q34" s="22" t="s">
        <v>244</v>
      </c>
      <c r="R34" s="22"/>
      <c r="S34" s="22"/>
      <c r="T34" s="22"/>
      <c r="U34" s="22"/>
      <c r="V34" s="22"/>
      <c r="W34" s="22"/>
      <c r="X34" s="22"/>
    </row>
    <row r="35" spans="1:24" ht="13.5" customHeight="1">
      <c r="A35" s="22"/>
      <c r="B35" s="22"/>
      <c r="C35" s="22"/>
      <c r="D35" s="81"/>
      <c r="E35" s="81"/>
      <c r="F35" s="81"/>
      <c r="G35" s="81"/>
      <c r="H35" s="81"/>
      <c r="I35" s="81"/>
      <c r="J35" s="81"/>
      <c r="K35" s="81"/>
      <c r="L35" s="81"/>
      <c r="M35" s="71"/>
      <c r="N35" s="22"/>
      <c r="O35" s="67" t="s">
        <v>243</v>
      </c>
      <c r="P35" s="67" t="s">
        <v>172</v>
      </c>
      <c r="Q35" s="22" t="s">
        <v>245</v>
      </c>
      <c r="R35" s="22"/>
      <c r="S35" s="22"/>
      <c r="T35" s="22"/>
      <c r="U35" s="22"/>
      <c r="V35" s="22"/>
      <c r="W35" s="22"/>
      <c r="X35" s="22"/>
    </row>
    <row r="36" spans="1:24" ht="13.5" customHeight="1">
      <c r="A36" s="22"/>
      <c r="B36" s="22"/>
      <c r="C36" s="22"/>
      <c r="D36" s="81"/>
      <c r="E36" s="81"/>
      <c r="F36" s="81"/>
      <c r="G36" s="81"/>
      <c r="H36" s="81"/>
      <c r="I36" s="81"/>
      <c r="J36" s="81"/>
      <c r="K36" s="81"/>
      <c r="L36" s="81"/>
      <c r="M36" s="71"/>
      <c r="N36" s="22"/>
      <c r="O36" s="68" t="s">
        <v>70</v>
      </c>
      <c r="P36" s="68" t="s">
        <v>199</v>
      </c>
      <c r="Q36" s="22"/>
      <c r="R36" s="22"/>
      <c r="S36" s="22"/>
      <c r="T36" s="22"/>
      <c r="U36" s="22"/>
      <c r="V36" s="22"/>
      <c r="W36" s="22"/>
      <c r="X36" s="22"/>
    </row>
    <row r="37" spans="1:24" ht="14.25" customHeight="1">
      <c r="A37" s="22"/>
      <c r="B37" s="22"/>
      <c r="C37" s="22"/>
      <c r="D37" s="81"/>
      <c r="E37" s="81"/>
      <c r="F37" s="81"/>
      <c r="G37" s="81"/>
      <c r="H37" s="81"/>
      <c r="I37" s="81"/>
      <c r="J37" s="81"/>
      <c r="K37" s="81"/>
      <c r="L37" s="81"/>
      <c r="M37" s="22"/>
      <c r="N37" s="22"/>
      <c r="O37" s="67" t="s">
        <v>104</v>
      </c>
      <c r="P37" s="67" t="s">
        <v>200</v>
      </c>
      <c r="Q37" s="22"/>
      <c r="R37" s="22"/>
      <c r="S37" s="22"/>
      <c r="T37" s="22"/>
      <c r="U37" s="22"/>
      <c r="V37" s="22"/>
      <c r="W37" s="22"/>
      <c r="X37" s="22"/>
    </row>
    <row r="38" spans="1:24" ht="13.5" customHeight="1">
      <c r="A38" s="22"/>
      <c r="B38" s="22"/>
      <c r="C38" s="22"/>
      <c r="D38" s="22"/>
      <c r="E38" s="22"/>
      <c r="F38" s="22"/>
      <c r="G38" s="22"/>
      <c r="H38" s="22"/>
      <c r="I38" s="22"/>
      <c r="J38" s="22"/>
      <c r="K38" s="22"/>
      <c r="L38" s="22"/>
      <c r="M38" s="72"/>
      <c r="N38" s="22"/>
      <c r="O38" s="68" t="s">
        <v>105</v>
      </c>
      <c r="P38" s="68" t="s">
        <v>201</v>
      </c>
      <c r="Q38" s="22"/>
      <c r="R38" s="22"/>
      <c r="S38" s="22"/>
      <c r="T38" s="22"/>
      <c r="U38" s="22"/>
      <c r="V38" s="22"/>
      <c r="W38" s="22"/>
      <c r="X38" s="22"/>
    </row>
    <row r="39" spans="1:24" ht="13.5" customHeight="1">
      <c r="A39" s="22"/>
      <c r="B39" s="22"/>
      <c r="C39" s="60">
        <v>7</v>
      </c>
      <c r="D39" s="80" t="s">
        <v>239</v>
      </c>
      <c r="E39" s="80"/>
      <c r="F39" s="80"/>
      <c r="G39" s="80"/>
      <c r="H39" s="80"/>
      <c r="I39" s="80"/>
      <c r="J39" s="80"/>
      <c r="K39" s="80"/>
      <c r="L39" s="80"/>
      <c r="M39" s="72"/>
      <c r="N39" s="22"/>
      <c r="O39" s="67" t="s">
        <v>71</v>
      </c>
      <c r="P39" s="67" t="s">
        <v>202</v>
      </c>
      <c r="Q39" s="22"/>
      <c r="R39" s="22"/>
      <c r="S39" s="22"/>
      <c r="T39" s="22"/>
      <c r="U39" s="22"/>
      <c r="V39" s="22"/>
      <c r="W39" s="22"/>
      <c r="X39" s="22"/>
    </row>
    <row r="40" spans="1:24" ht="14.25" customHeight="1">
      <c r="A40" s="22"/>
      <c r="B40" s="22"/>
      <c r="C40" s="22"/>
      <c r="D40" s="80"/>
      <c r="E40" s="80"/>
      <c r="F40" s="80"/>
      <c r="G40" s="80"/>
      <c r="H40" s="80"/>
      <c r="I40" s="80"/>
      <c r="J40" s="80"/>
      <c r="K40" s="80"/>
      <c r="L40" s="80"/>
      <c r="M40" s="72"/>
      <c r="N40" s="22"/>
      <c r="O40" s="68" t="s">
        <v>39</v>
      </c>
      <c r="P40" s="68" t="s">
        <v>158</v>
      </c>
      <c r="Q40" s="22"/>
      <c r="R40" s="22"/>
      <c r="S40" s="22"/>
      <c r="T40" s="22"/>
      <c r="U40" s="22"/>
      <c r="V40" s="22"/>
      <c r="W40" s="22"/>
      <c r="X40" s="22"/>
    </row>
    <row r="41" spans="1:24" ht="13.5" customHeight="1">
      <c r="A41" s="22"/>
      <c r="B41" s="22"/>
      <c r="C41" s="22"/>
      <c r="D41" s="80"/>
      <c r="E41" s="80"/>
      <c r="F41" s="80"/>
      <c r="G41" s="80"/>
      <c r="H41" s="80"/>
      <c r="I41" s="80"/>
      <c r="J41" s="80"/>
      <c r="K41" s="80"/>
      <c r="L41" s="80"/>
      <c r="M41" s="72"/>
      <c r="N41" s="22"/>
      <c r="O41" s="67" t="s">
        <v>40</v>
      </c>
      <c r="P41" s="67" t="s">
        <v>159</v>
      </c>
      <c r="Q41" s="22"/>
      <c r="R41" s="22"/>
      <c r="S41" s="22"/>
      <c r="T41" s="22"/>
      <c r="U41" s="22"/>
      <c r="V41" s="22"/>
      <c r="W41" s="22"/>
      <c r="X41" s="22"/>
    </row>
    <row r="42" spans="1:24" ht="13.5" customHeight="1">
      <c r="A42" s="22"/>
      <c r="B42" s="22"/>
      <c r="C42" s="22"/>
      <c r="D42" s="80"/>
      <c r="E42" s="80"/>
      <c r="F42" s="80"/>
      <c r="G42" s="80"/>
      <c r="H42" s="80"/>
      <c r="I42" s="80"/>
      <c r="J42" s="80"/>
      <c r="K42" s="80"/>
      <c r="L42" s="80"/>
      <c r="M42" s="72"/>
      <c r="N42" s="22"/>
      <c r="O42" s="68" t="s">
        <v>41</v>
      </c>
      <c r="P42" s="68" t="s">
        <v>160</v>
      </c>
      <c r="Q42" s="22"/>
      <c r="R42" s="22"/>
      <c r="S42" s="22"/>
      <c r="T42" s="22"/>
      <c r="U42" s="22"/>
      <c r="V42" s="22"/>
      <c r="W42" s="22"/>
      <c r="X42" s="22"/>
    </row>
    <row r="43" spans="1:24" ht="13.5" customHeight="1">
      <c r="A43" s="22"/>
      <c r="B43" s="22"/>
      <c r="C43" s="22"/>
      <c r="D43" s="80"/>
      <c r="E43" s="80"/>
      <c r="F43" s="80"/>
      <c r="G43" s="80"/>
      <c r="H43" s="80"/>
      <c r="I43" s="80"/>
      <c r="J43" s="80"/>
      <c r="K43" s="80"/>
      <c r="L43" s="80"/>
      <c r="M43" s="72"/>
      <c r="N43" s="22"/>
      <c r="O43" s="67" t="s">
        <v>42</v>
      </c>
      <c r="P43" s="67" t="s">
        <v>161</v>
      </c>
      <c r="Q43" s="22"/>
      <c r="R43" s="22"/>
      <c r="S43" s="22"/>
      <c r="T43" s="22"/>
      <c r="U43" s="22"/>
      <c r="V43" s="22"/>
      <c r="W43" s="22"/>
      <c r="X43" s="22"/>
    </row>
    <row r="44" spans="1:24" ht="13.5" customHeight="1">
      <c r="A44" s="22"/>
      <c r="B44" s="22"/>
      <c r="C44" s="22"/>
      <c r="D44" s="80"/>
      <c r="E44" s="80"/>
      <c r="F44" s="80"/>
      <c r="G44" s="80"/>
      <c r="H44" s="80"/>
      <c r="I44" s="80"/>
      <c r="J44" s="80"/>
      <c r="K44" s="80"/>
      <c r="L44" s="80"/>
      <c r="M44" s="72"/>
      <c r="N44" s="22"/>
      <c r="O44" s="68" t="s">
        <v>7</v>
      </c>
      <c r="P44" s="68" t="s">
        <v>203</v>
      </c>
      <c r="Q44" s="22"/>
      <c r="R44" s="22"/>
      <c r="S44" s="22"/>
      <c r="T44" s="22"/>
      <c r="U44" s="22"/>
      <c r="V44" s="22"/>
      <c r="W44" s="22"/>
      <c r="X44" s="22"/>
    </row>
    <row r="45" spans="1:24" ht="13.5" customHeight="1">
      <c r="A45" s="22"/>
      <c r="B45" s="22"/>
      <c r="C45" s="22"/>
      <c r="D45" s="80"/>
      <c r="E45" s="80"/>
      <c r="F45" s="80"/>
      <c r="G45" s="80"/>
      <c r="H45" s="80"/>
      <c r="I45" s="80"/>
      <c r="J45" s="80"/>
      <c r="K45" s="80"/>
      <c r="L45" s="80"/>
      <c r="M45" s="72"/>
      <c r="N45" s="22"/>
      <c r="O45" s="67" t="s">
        <v>106</v>
      </c>
      <c r="P45" s="67" t="s">
        <v>204</v>
      </c>
      <c r="Q45" s="22"/>
      <c r="R45" s="22"/>
      <c r="S45" s="22"/>
      <c r="T45" s="22"/>
      <c r="U45" s="22"/>
      <c r="V45" s="22"/>
      <c r="W45" s="22"/>
      <c r="X45" s="22"/>
    </row>
    <row r="46" spans="1:24" ht="13.5" customHeight="1">
      <c r="A46" s="22"/>
      <c r="B46" s="22"/>
      <c r="C46" s="22"/>
      <c r="D46" s="80"/>
      <c r="E46" s="80"/>
      <c r="F46" s="80"/>
      <c r="G46" s="80"/>
      <c r="H46" s="80"/>
      <c r="I46" s="80"/>
      <c r="J46" s="80"/>
      <c r="K46" s="80"/>
      <c r="L46" s="80"/>
      <c r="M46" s="72"/>
      <c r="N46" s="22"/>
      <c r="O46" s="68" t="s">
        <v>107</v>
      </c>
      <c r="P46" s="68" t="s">
        <v>205</v>
      </c>
      <c r="Q46" s="22"/>
      <c r="R46" s="22"/>
      <c r="S46" s="22"/>
      <c r="T46" s="22"/>
      <c r="U46" s="22"/>
      <c r="V46" s="22"/>
      <c r="W46" s="22"/>
      <c r="X46" s="22"/>
    </row>
    <row r="47" spans="1:24" ht="14.25" customHeight="1">
      <c r="A47" s="22"/>
      <c r="B47" s="22"/>
      <c r="C47" s="22"/>
      <c r="D47" s="80"/>
      <c r="E47" s="80"/>
      <c r="F47" s="80"/>
      <c r="G47" s="80"/>
      <c r="H47" s="80"/>
      <c r="I47" s="80"/>
      <c r="J47" s="80"/>
      <c r="K47" s="80"/>
      <c r="L47" s="80"/>
      <c r="M47" s="22"/>
      <c r="N47" s="22"/>
      <c r="O47" s="67" t="s">
        <v>108</v>
      </c>
      <c r="P47" s="67" t="s">
        <v>206</v>
      </c>
      <c r="Q47" s="22"/>
      <c r="R47" s="22"/>
      <c r="S47" s="22"/>
      <c r="T47" s="22"/>
      <c r="U47" s="22"/>
      <c r="V47" s="22"/>
      <c r="W47" s="22"/>
      <c r="X47" s="22"/>
    </row>
    <row r="48" spans="1:24" ht="16.5" customHeight="1">
      <c r="A48" s="22"/>
      <c r="B48" s="22"/>
      <c r="C48" s="22"/>
      <c r="D48" s="22"/>
      <c r="E48" s="22"/>
      <c r="F48" s="22"/>
      <c r="G48" s="22"/>
      <c r="H48" s="22"/>
      <c r="I48" s="22"/>
      <c r="J48" s="22"/>
      <c r="K48" s="22"/>
      <c r="L48" s="22"/>
      <c r="M48" s="72"/>
      <c r="N48" s="22"/>
      <c r="O48" s="68" t="s">
        <v>141</v>
      </c>
      <c r="P48" s="68" t="s">
        <v>207</v>
      </c>
      <c r="Q48" s="22"/>
      <c r="R48" s="22"/>
      <c r="S48" s="22"/>
      <c r="T48" s="22"/>
      <c r="U48" s="22"/>
      <c r="V48" s="22"/>
      <c r="W48" s="22"/>
      <c r="X48" s="22"/>
    </row>
    <row r="49" spans="1:24" ht="13.5" customHeight="1">
      <c r="A49" s="22"/>
      <c r="B49" s="22"/>
      <c r="C49" s="60">
        <v>8</v>
      </c>
      <c r="D49" s="80" t="s">
        <v>226</v>
      </c>
      <c r="E49" s="80"/>
      <c r="F49" s="80"/>
      <c r="G49" s="80"/>
      <c r="H49" s="80"/>
      <c r="I49" s="80"/>
      <c r="J49" s="80"/>
      <c r="K49" s="80"/>
      <c r="L49" s="80"/>
      <c r="M49" s="72"/>
      <c r="N49" s="22"/>
      <c r="O49" s="67" t="s">
        <v>142</v>
      </c>
      <c r="P49" s="67" t="s">
        <v>208</v>
      </c>
      <c r="Q49" s="22"/>
      <c r="R49" s="22"/>
      <c r="S49" s="22"/>
      <c r="T49" s="22"/>
      <c r="U49" s="22"/>
      <c r="V49" s="22"/>
      <c r="W49" s="22"/>
      <c r="X49" s="22"/>
    </row>
    <row r="50" spans="1:24" ht="13.5" customHeight="1">
      <c r="A50" s="22"/>
      <c r="B50" s="22"/>
      <c r="C50" s="22"/>
      <c r="D50" s="80"/>
      <c r="E50" s="80"/>
      <c r="F50" s="80"/>
      <c r="G50" s="80"/>
      <c r="H50" s="80"/>
      <c r="I50" s="80"/>
      <c r="J50" s="80"/>
      <c r="K50" s="80"/>
      <c r="L50" s="80"/>
      <c r="M50" s="72"/>
      <c r="N50" s="22"/>
      <c r="O50" s="68" t="s">
        <v>43</v>
      </c>
      <c r="P50" s="68" t="s">
        <v>162</v>
      </c>
      <c r="Q50" s="22"/>
      <c r="R50" s="22"/>
      <c r="S50" s="22"/>
      <c r="T50" s="22"/>
      <c r="U50" s="22"/>
      <c r="V50" s="22"/>
      <c r="W50" s="22"/>
      <c r="X50" s="22"/>
    </row>
    <row r="51" spans="1:24" ht="13.5" customHeight="1">
      <c r="A51" s="22"/>
      <c r="B51" s="22"/>
      <c r="C51" s="22"/>
      <c r="D51" s="80"/>
      <c r="E51" s="80"/>
      <c r="F51" s="80"/>
      <c r="G51" s="80"/>
      <c r="H51" s="80"/>
      <c r="I51" s="80"/>
      <c r="J51" s="80"/>
      <c r="K51" s="80"/>
      <c r="L51" s="80"/>
      <c r="M51" s="72"/>
      <c r="N51" s="22"/>
      <c r="O51" s="67" t="s">
        <v>44</v>
      </c>
      <c r="P51" s="67" t="s">
        <v>163</v>
      </c>
      <c r="Q51" s="22"/>
      <c r="R51" s="22"/>
      <c r="S51" s="22"/>
      <c r="T51" s="22"/>
      <c r="U51" s="22"/>
      <c r="V51" s="22"/>
      <c r="W51" s="22"/>
      <c r="X51" s="22"/>
    </row>
    <row r="52" spans="1:24" ht="13.5" customHeight="1">
      <c r="A52" s="22"/>
      <c r="B52" s="22"/>
      <c r="C52" s="22"/>
      <c r="D52" s="80"/>
      <c r="E52" s="80"/>
      <c r="F52" s="80"/>
      <c r="G52" s="80"/>
      <c r="H52" s="80"/>
      <c r="I52" s="80"/>
      <c r="J52" s="80"/>
      <c r="K52" s="80"/>
      <c r="L52" s="80"/>
      <c r="M52" s="72"/>
      <c r="N52" s="22"/>
      <c r="O52" s="68" t="s">
        <v>45</v>
      </c>
      <c r="P52" s="68" t="s">
        <v>164</v>
      </c>
      <c r="Q52" s="22"/>
      <c r="R52" s="22"/>
      <c r="S52" s="22"/>
      <c r="T52" s="22"/>
      <c r="U52" s="22"/>
      <c r="V52" s="22"/>
      <c r="W52" s="22"/>
      <c r="X52" s="22"/>
    </row>
    <row r="53" spans="1:24" ht="13.5" customHeight="1">
      <c r="A53" s="22"/>
      <c r="B53" s="22"/>
      <c r="C53" s="22"/>
      <c r="D53" s="80"/>
      <c r="E53" s="80"/>
      <c r="F53" s="80"/>
      <c r="G53" s="80"/>
      <c r="H53" s="80"/>
      <c r="I53" s="80"/>
      <c r="J53" s="80"/>
      <c r="K53" s="80"/>
      <c r="L53" s="80"/>
      <c r="M53" s="72"/>
      <c r="N53" s="22"/>
      <c r="O53" s="67" t="s">
        <v>46</v>
      </c>
      <c r="P53" s="67" t="s">
        <v>165</v>
      </c>
      <c r="Q53" s="22"/>
      <c r="R53" s="22"/>
      <c r="S53" s="22"/>
      <c r="T53" s="22"/>
      <c r="U53" s="22"/>
      <c r="V53" s="22"/>
      <c r="W53" s="22"/>
      <c r="X53" s="22"/>
    </row>
    <row r="54" spans="1:24" ht="13.5" customHeight="1">
      <c r="A54" s="22"/>
      <c r="B54" s="22"/>
      <c r="C54" s="22"/>
      <c r="D54" s="80"/>
      <c r="E54" s="80"/>
      <c r="F54" s="80"/>
      <c r="G54" s="80"/>
      <c r="H54" s="80"/>
      <c r="I54" s="80"/>
      <c r="J54" s="80"/>
      <c r="K54" s="80"/>
      <c r="L54" s="80"/>
      <c r="M54" s="72"/>
      <c r="N54" s="22"/>
      <c r="O54" s="68" t="s">
        <v>47</v>
      </c>
      <c r="P54" s="68" t="s">
        <v>166</v>
      </c>
      <c r="Q54" s="22"/>
      <c r="R54" s="22"/>
      <c r="S54" s="22"/>
      <c r="T54" s="22"/>
      <c r="U54" s="22"/>
      <c r="V54" s="22"/>
      <c r="W54" s="22"/>
      <c r="X54" s="22"/>
    </row>
    <row r="55" spans="1:24" ht="12.75" customHeight="1">
      <c r="A55" s="22"/>
      <c r="B55" s="22"/>
      <c r="C55" s="22"/>
      <c r="D55" s="80"/>
      <c r="E55" s="80"/>
      <c r="F55" s="80"/>
      <c r="G55" s="80"/>
      <c r="H55" s="80"/>
      <c r="I55" s="80"/>
      <c r="J55" s="80"/>
      <c r="K55" s="80"/>
      <c r="L55" s="80"/>
      <c r="M55" s="72"/>
      <c r="N55" s="22"/>
      <c r="O55" s="67" t="s">
        <v>48</v>
      </c>
      <c r="P55" s="67" t="s">
        <v>167</v>
      </c>
      <c r="Q55" s="22"/>
      <c r="R55" s="22"/>
      <c r="S55" s="22"/>
      <c r="T55" s="22"/>
      <c r="U55" s="22"/>
      <c r="V55" s="22"/>
      <c r="W55" s="22"/>
      <c r="X55" s="22"/>
    </row>
    <row r="56" spans="1:24" ht="13.5" customHeight="1">
      <c r="A56" s="22"/>
      <c r="B56" s="22"/>
      <c r="C56" s="60">
        <v>9</v>
      </c>
      <c r="D56" s="80" t="s">
        <v>227</v>
      </c>
      <c r="E56" s="80"/>
      <c r="F56" s="80"/>
      <c r="G56" s="80"/>
      <c r="H56" s="80"/>
      <c r="I56" s="80"/>
      <c r="J56" s="80"/>
      <c r="K56" s="80"/>
      <c r="L56" s="80"/>
      <c r="M56" s="72"/>
      <c r="N56" s="22"/>
      <c r="O56" s="68" t="s">
        <v>9</v>
      </c>
      <c r="P56" s="68" t="s">
        <v>168</v>
      </c>
      <c r="Q56" s="22"/>
      <c r="R56" s="22"/>
      <c r="S56" s="22"/>
      <c r="T56" s="22"/>
      <c r="U56" s="22"/>
      <c r="V56" s="22"/>
      <c r="W56" s="22"/>
      <c r="X56" s="22"/>
    </row>
    <row r="57" spans="1:24" ht="13.5" customHeight="1">
      <c r="A57" s="22"/>
      <c r="B57" s="22"/>
      <c r="C57" s="22"/>
      <c r="D57" s="80"/>
      <c r="E57" s="80"/>
      <c r="F57" s="80"/>
      <c r="G57" s="80"/>
      <c r="H57" s="80"/>
      <c r="I57" s="80"/>
      <c r="J57" s="80"/>
      <c r="K57" s="80"/>
      <c r="L57" s="80"/>
      <c r="M57" s="72"/>
      <c r="N57" s="22"/>
      <c r="O57" s="67" t="s">
        <v>109</v>
      </c>
      <c r="P57" s="67" t="s">
        <v>209</v>
      </c>
      <c r="Q57" s="22"/>
      <c r="R57" s="22"/>
      <c r="S57" s="22"/>
      <c r="T57" s="22"/>
      <c r="U57" s="22"/>
      <c r="V57" s="22"/>
      <c r="W57" s="22"/>
      <c r="X57" s="22"/>
    </row>
    <row r="58" spans="1:24" ht="13.5" customHeight="1">
      <c r="A58" s="22"/>
      <c r="B58" s="22"/>
      <c r="C58" s="22"/>
      <c r="D58" s="80"/>
      <c r="E58" s="80"/>
      <c r="F58" s="80"/>
      <c r="G58" s="80"/>
      <c r="H58" s="80"/>
      <c r="I58" s="80"/>
      <c r="J58" s="80"/>
      <c r="K58" s="80"/>
      <c r="L58" s="80"/>
      <c r="M58" s="72"/>
      <c r="N58" s="22"/>
      <c r="O58" s="68" t="s">
        <v>110</v>
      </c>
      <c r="P58" s="68" t="s">
        <v>210</v>
      </c>
      <c r="Q58" s="22"/>
      <c r="R58" s="22"/>
      <c r="S58" s="22"/>
      <c r="T58" s="22"/>
      <c r="U58" s="22"/>
      <c r="V58" s="22"/>
      <c r="W58" s="22"/>
      <c r="X58" s="22"/>
    </row>
    <row r="59" spans="1:24" ht="13.5" customHeight="1">
      <c r="A59" s="22"/>
      <c r="B59" s="22"/>
      <c r="C59" s="22"/>
      <c r="D59" s="80"/>
      <c r="E59" s="80"/>
      <c r="F59" s="80"/>
      <c r="G59" s="80"/>
      <c r="H59" s="80"/>
      <c r="I59" s="80"/>
      <c r="J59" s="80"/>
      <c r="K59" s="80"/>
      <c r="L59" s="80"/>
      <c r="M59" s="72"/>
      <c r="N59" s="22"/>
      <c r="O59" s="67" t="s">
        <v>49</v>
      </c>
      <c r="P59" s="67" t="s">
        <v>169</v>
      </c>
      <c r="Q59" s="22"/>
      <c r="R59" s="22"/>
      <c r="S59" s="22"/>
      <c r="T59" s="22"/>
      <c r="U59" s="22"/>
      <c r="V59" s="22"/>
      <c r="W59" s="22"/>
      <c r="X59" s="22"/>
    </row>
    <row r="60" spans="1:24" ht="13.5" customHeight="1">
      <c r="A60" s="22"/>
      <c r="B60" s="22"/>
      <c r="C60" s="22"/>
      <c r="D60" s="80"/>
      <c r="E60" s="80"/>
      <c r="F60" s="80"/>
      <c r="G60" s="80"/>
      <c r="H60" s="80"/>
      <c r="I60" s="80"/>
      <c r="J60" s="80"/>
      <c r="K60" s="80"/>
      <c r="L60" s="80"/>
      <c r="M60" s="72"/>
      <c r="N60" s="22"/>
      <c r="O60" s="68" t="s">
        <v>50</v>
      </c>
      <c r="P60" s="68" t="s">
        <v>170</v>
      </c>
      <c r="Q60" s="22"/>
      <c r="R60" s="22"/>
      <c r="S60" s="22"/>
      <c r="T60" s="22"/>
      <c r="U60" s="22"/>
      <c r="V60" s="22"/>
      <c r="W60" s="22"/>
      <c r="X60" s="22"/>
    </row>
    <row r="61" spans="1:24" ht="13.5" customHeight="1">
      <c r="A61" s="22"/>
      <c r="B61" s="22"/>
      <c r="C61" s="22"/>
      <c r="D61" s="80"/>
      <c r="E61" s="80"/>
      <c r="F61" s="80"/>
      <c r="G61" s="80"/>
      <c r="H61" s="80"/>
      <c r="I61" s="80"/>
      <c r="J61" s="80"/>
      <c r="K61" s="80"/>
      <c r="L61" s="80"/>
      <c r="M61" s="72"/>
      <c r="N61" s="22"/>
      <c r="O61" s="67" t="s">
        <v>53</v>
      </c>
      <c r="P61" s="67" t="s">
        <v>173</v>
      </c>
      <c r="Q61" s="22"/>
      <c r="R61" s="22"/>
      <c r="S61" s="22"/>
      <c r="T61" s="22"/>
      <c r="U61" s="22"/>
      <c r="V61" s="22"/>
      <c r="W61" s="22"/>
      <c r="X61" s="22"/>
    </row>
    <row r="62" spans="1:24" ht="14.25" customHeight="1">
      <c r="A62" s="22"/>
      <c r="B62" s="22"/>
      <c r="C62" s="22"/>
      <c r="D62" s="80"/>
      <c r="E62" s="80"/>
      <c r="F62" s="80"/>
      <c r="G62" s="80"/>
      <c r="H62" s="80"/>
      <c r="I62" s="80"/>
      <c r="J62" s="80"/>
      <c r="K62" s="80"/>
      <c r="L62" s="80"/>
      <c r="M62" s="22"/>
      <c r="N62" s="22"/>
      <c r="O62" s="68" t="s">
        <v>54</v>
      </c>
      <c r="P62" s="68" t="s">
        <v>174</v>
      </c>
      <c r="Q62" s="22"/>
      <c r="R62" s="22"/>
      <c r="S62" s="22"/>
      <c r="T62" s="22"/>
      <c r="U62" s="22"/>
      <c r="V62" s="22"/>
      <c r="W62" s="22"/>
      <c r="X62" s="22"/>
    </row>
    <row r="63" spans="1:24" ht="12.75">
      <c r="A63" s="22"/>
      <c r="B63" s="22"/>
      <c r="C63" s="60">
        <v>10</v>
      </c>
      <c r="D63" s="80" t="s">
        <v>230</v>
      </c>
      <c r="E63" s="80"/>
      <c r="F63" s="80"/>
      <c r="G63" s="80"/>
      <c r="H63" s="80"/>
      <c r="I63" s="80"/>
      <c r="J63" s="80"/>
      <c r="K63" s="80"/>
      <c r="L63" s="80"/>
      <c r="M63" s="22"/>
      <c r="N63" s="22"/>
      <c r="O63" s="67" t="s">
        <v>55</v>
      </c>
      <c r="P63" s="67" t="s">
        <v>175</v>
      </c>
      <c r="Q63" s="22"/>
      <c r="R63" s="22"/>
      <c r="S63" s="22"/>
      <c r="T63" s="22"/>
      <c r="U63" s="22"/>
      <c r="V63" s="22"/>
      <c r="W63" s="22"/>
      <c r="X63" s="22"/>
    </row>
    <row r="64" spans="1:24" ht="12.75">
      <c r="A64" s="22"/>
      <c r="B64" s="22"/>
      <c r="D64" s="80"/>
      <c r="E64" s="80"/>
      <c r="F64" s="80"/>
      <c r="G64" s="80"/>
      <c r="H64" s="80"/>
      <c r="I64" s="80"/>
      <c r="J64" s="80"/>
      <c r="K64" s="80"/>
      <c r="L64" s="80"/>
      <c r="M64" s="22"/>
      <c r="N64" s="22"/>
      <c r="O64" s="68" t="s">
        <v>56</v>
      </c>
      <c r="P64" s="68" t="s">
        <v>176</v>
      </c>
      <c r="Q64" s="22"/>
      <c r="R64" s="22"/>
      <c r="S64" s="22"/>
      <c r="T64" s="22"/>
      <c r="U64" s="22"/>
      <c r="V64" s="22"/>
      <c r="W64" s="22"/>
      <c r="X64" s="22"/>
    </row>
    <row r="65" spans="1:24" ht="12.75">
      <c r="A65" s="22"/>
      <c r="B65" s="22"/>
      <c r="C65" s="22"/>
      <c r="D65" s="80"/>
      <c r="E65" s="80"/>
      <c r="F65" s="80"/>
      <c r="G65" s="80"/>
      <c r="H65" s="80"/>
      <c r="I65" s="80"/>
      <c r="J65" s="80"/>
      <c r="K65" s="80"/>
      <c r="L65" s="80"/>
      <c r="M65" s="22"/>
      <c r="N65" s="22"/>
      <c r="O65" s="67" t="s">
        <v>57</v>
      </c>
      <c r="P65" s="67" t="s">
        <v>177</v>
      </c>
      <c r="Q65" s="22"/>
      <c r="R65" s="22"/>
      <c r="S65" s="22"/>
      <c r="T65" s="22"/>
      <c r="U65" s="22"/>
      <c r="V65" s="22"/>
      <c r="W65" s="22"/>
      <c r="X65" s="22"/>
    </row>
    <row r="66" spans="1:24" ht="12.75">
      <c r="A66" s="22"/>
      <c r="B66" s="22"/>
      <c r="C66" s="22"/>
      <c r="D66" s="80"/>
      <c r="E66" s="80"/>
      <c r="F66" s="80"/>
      <c r="G66" s="80"/>
      <c r="H66" s="80"/>
      <c r="I66" s="80"/>
      <c r="J66" s="80"/>
      <c r="K66" s="80"/>
      <c r="L66" s="80"/>
      <c r="M66" s="22"/>
      <c r="N66" s="22"/>
      <c r="O66" s="68" t="s">
        <v>58</v>
      </c>
      <c r="P66" s="68" t="s">
        <v>178</v>
      </c>
      <c r="Q66" s="22"/>
      <c r="R66" s="22"/>
      <c r="S66" s="22"/>
      <c r="T66" s="22"/>
      <c r="U66" s="22"/>
      <c r="V66" s="22"/>
      <c r="W66" s="22"/>
      <c r="X66" s="22"/>
    </row>
    <row r="67" spans="1:24" ht="12.75">
      <c r="A67" s="22"/>
      <c r="B67" s="22"/>
      <c r="C67" s="22"/>
      <c r="D67" s="80"/>
      <c r="E67" s="80"/>
      <c r="F67" s="80"/>
      <c r="G67" s="80"/>
      <c r="H67" s="80"/>
      <c r="I67" s="80"/>
      <c r="J67" s="80"/>
      <c r="K67" s="80"/>
      <c r="L67" s="80"/>
      <c r="M67" s="22"/>
      <c r="N67" s="22"/>
      <c r="O67" s="67" t="s">
        <v>59</v>
      </c>
      <c r="P67" s="67" t="s">
        <v>179</v>
      </c>
      <c r="Q67" s="22"/>
      <c r="R67" s="22"/>
      <c r="S67" s="22"/>
      <c r="T67" s="22"/>
      <c r="U67" s="22"/>
      <c r="V67" s="22"/>
      <c r="W67" s="22"/>
      <c r="X67" s="22"/>
    </row>
    <row r="68" spans="1:24" ht="12.75">
      <c r="A68" s="22"/>
      <c r="B68" s="22"/>
      <c r="C68" s="22"/>
      <c r="D68" s="80"/>
      <c r="E68" s="80"/>
      <c r="F68" s="80"/>
      <c r="G68" s="80"/>
      <c r="H68" s="80"/>
      <c r="I68" s="80"/>
      <c r="J68" s="80"/>
      <c r="K68" s="80"/>
      <c r="L68" s="80"/>
      <c r="M68" s="22"/>
      <c r="N68" s="22"/>
      <c r="O68" s="68" t="s">
        <v>96</v>
      </c>
      <c r="P68" s="68" t="s">
        <v>176</v>
      </c>
      <c r="Q68" s="22"/>
      <c r="R68" s="22"/>
      <c r="S68" s="22"/>
      <c r="T68" s="22"/>
      <c r="U68" s="22"/>
      <c r="V68" s="22"/>
      <c r="W68" s="22"/>
      <c r="X68" s="22"/>
    </row>
    <row r="69" spans="1:24" ht="12.75">
      <c r="A69" s="22"/>
      <c r="B69" s="22"/>
      <c r="C69" s="22"/>
      <c r="D69" s="80"/>
      <c r="E69" s="80"/>
      <c r="F69" s="80"/>
      <c r="G69" s="80"/>
      <c r="H69" s="80"/>
      <c r="I69" s="80"/>
      <c r="J69" s="80"/>
      <c r="K69" s="80"/>
      <c r="L69" s="80"/>
      <c r="M69" s="22"/>
      <c r="N69" s="22"/>
      <c r="O69" s="67" t="s">
        <v>97</v>
      </c>
      <c r="P69" s="67" t="s">
        <v>177</v>
      </c>
      <c r="Q69" s="22"/>
      <c r="R69" s="22"/>
      <c r="S69" s="22"/>
      <c r="T69" s="22"/>
      <c r="U69" s="22"/>
      <c r="V69" s="22"/>
      <c r="W69" s="22"/>
      <c r="X69" s="22"/>
    </row>
    <row r="70" spans="1:24" ht="12.75" customHeight="1">
      <c r="A70" s="22"/>
      <c r="B70" s="22"/>
      <c r="C70" s="22"/>
      <c r="D70" s="22"/>
      <c r="E70" s="22"/>
      <c r="F70" s="22"/>
      <c r="G70" s="22"/>
      <c r="H70" s="22"/>
      <c r="I70" s="22"/>
      <c r="J70" s="22"/>
      <c r="K70" s="22"/>
      <c r="L70" s="22"/>
      <c r="M70" s="22"/>
      <c r="N70" s="22"/>
      <c r="O70" s="68" t="s">
        <v>250</v>
      </c>
      <c r="P70" s="68" t="s">
        <v>180</v>
      </c>
      <c r="Q70" s="22"/>
      <c r="R70" s="22"/>
      <c r="S70" s="22"/>
      <c r="T70" s="22"/>
      <c r="U70" s="22"/>
      <c r="V70" s="22"/>
      <c r="W70" s="22"/>
      <c r="X70" s="22"/>
    </row>
    <row r="71" spans="1:24" ht="12.75">
      <c r="A71" s="22"/>
      <c r="B71" s="22"/>
      <c r="C71" s="60">
        <v>11</v>
      </c>
      <c r="D71" s="80" t="s">
        <v>229</v>
      </c>
      <c r="E71" s="80"/>
      <c r="F71" s="80"/>
      <c r="G71" s="80"/>
      <c r="H71" s="80"/>
      <c r="I71" s="80"/>
      <c r="J71" s="80"/>
      <c r="K71" s="80"/>
      <c r="L71" s="80"/>
      <c r="M71" s="22"/>
      <c r="N71" s="22"/>
      <c r="O71" s="67" t="s">
        <v>60</v>
      </c>
      <c r="P71" s="67" t="s">
        <v>181</v>
      </c>
      <c r="Q71" s="22"/>
      <c r="R71" s="22"/>
      <c r="S71" s="22"/>
      <c r="T71" s="22"/>
      <c r="U71" s="22"/>
      <c r="V71" s="22"/>
      <c r="W71" s="22"/>
      <c r="X71" s="22"/>
    </row>
    <row r="72" spans="1:24" ht="12.75">
      <c r="A72" s="22"/>
      <c r="B72" s="22"/>
      <c r="C72" s="22"/>
      <c r="D72" s="80"/>
      <c r="E72" s="80"/>
      <c r="F72" s="80"/>
      <c r="G72" s="80"/>
      <c r="H72" s="80"/>
      <c r="I72" s="80"/>
      <c r="J72" s="80"/>
      <c r="K72" s="80"/>
      <c r="L72" s="80"/>
      <c r="M72" s="22"/>
      <c r="N72" s="22"/>
      <c r="O72" s="68" t="s">
        <v>61</v>
      </c>
      <c r="P72" s="68" t="s">
        <v>182</v>
      </c>
      <c r="Q72" s="22"/>
      <c r="R72" s="22"/>
      <c r="S72" s="22"/>
      <c r="T72" s="22"/>
      <c r="U72" s="22"/>
      <c r="V72" s="22"/>
      <c r="W72" s="22"/>
      <c r="X72" s="22"/>
    </row>
    <row r="73" spans="1:24" ht="12.75">
      <c r="A73" s="22"/>
      <c r="B73" s="22"/>
      <c r="C73" s="22"/>
      <c r="D73" s="80"/>
      <c r="E73" s="80"/>
      <c r="F73" s="80"/>
      <c r="G73" s="80"/>
      <c r="H73" s="80"/>
      <c r="I73" s="80"/>
      <c r="J73" s="80"/>
      <c r="K73" s="80"/>
      <c r="L73" s="80"/>
      <c r="M73" s="22"/>
      <c r="N73" s="22"/>
      <c r="O73" s="67" t="s">
        <v>62</v>
      </c>
      <c r="P73" s="67" t="s">
        <v>183</v>
      </c>
      <c r="Q73" s="22"/>
      <c r="R73" s="22"/>
      <c r="S73" s="22"/>
      <c r="T73" s="22"/>
      <c r="U73" s="22"/>
      <c r="V73" s="22"/>
      <c r="W73" s="22"/>
      <c r="X73" s="22"/>
    </row>
    <row r="74" spans="1:24" ht="12.75">
      <c r="A74" s="22"/>
      <c r="B74" s="22"/>
      <c r="C74" s="22"/>
      <c r="D74" s="80"/>
      <c r="E74" s="80"/>
      <c r="F74" s="80"/>
      <c r="G74" s="80"/>
      <c r="H74" s="80"/>
      <c r="I74" s="80"/>
      <c r="J74" s="80"/>
      <c r="K74" s="80"/>
      <c r="L74" s="80"/>
      <c r="M74" s="22"/>
      <c r="N74" s="22"/>
      <c r="O74" s="68" t="s">
        <v>11</v>
      </c>
      <c r="P74" s="68" t="s">
        <v>184</v>
      </c>
      <c r="Q74" s="22"/>
      <c r="R74" s="22"/>
      <c r="S74" s="22"/>
      <c r="T74" s="22"/>
      <c r="U74" s="22"/>
      <c r="V74" s="22"/>
      <c r="W74" s="22"/>
      <c r="X74" s="22"/>
    </row>
    <row r="75" spans="1:24" ht="12.75">
      <c r="A75" s="22"/>
      <c r="B75" s="22"/>
      <c r="C75" s="22"/>
      <c r="D75" s="80"/>
      <c r="E75" s="80"/>
      <c r="F75" s="80"/>
      <c r="G75" s="80"/>
      <c r="H75" s="80"/>
      <c r="I75" s="80"/>
      <c r="J75" s="80"/>
      <c r="K75" s="80"/>
      <c r="L75" s="80"/>
      <c r="M75" s="22"/>
      <c r="N75" s="22"/>
      <c r="O75" s="67" t="s">
        <v>111</v>
      </c>
      <c r="P75" s="67" t="s">
        <v>211</v>
      </c>
      <c r="Q75" s="22"/>
      <c r="R75" s="22"/>
      <c r="S75" s="22"/>
      <c r="T75" s="22"/>
      <c r="U75" s="22"/>
      <c r="V75" s="22"/>
      <c r="W75" s="22"/>
      <c r="X75" s="22"/>
    </row>
    <row r="76" spans="1:24" ht="12.75">
      <c r="A76" s="22"/>
      <c r="B76" s="22"/>
      <c r="C76" s="22"/>
      <c r="D76" s="22"/>
      <c r="E76" s="22"/>
      <c r="F76" s="22"/>
      <c r="G76" s="22"/>
      <c r="H76" s="22"/>
      <c r="I76" s="22"/>
      <c r="J76" s="22"/>
      <c r="K76" s="22"/>
      <c r="L76" s="22"/>
      <c r="M76" s="22"/>
      <c r="N76" s="22"/>
      <c r="O76" s="68" t="s">
        <v>112</v>
      </c>
      <c r="P76" s="68" t="s">
        <v>212</v>
      </c>
      <c r="Q76" s="22"/>
      <c r="R76" s="22"/>
      <c r="S76" s="22"/>
      <c r="T76" s="22"/>
      <c r="U76" s="22"/>
      <c r="V76" s="22"/>
      <c r="W76" s="22"/>
      <c r="X76" s="22"/>
    </row>
    <row r="77" spans="1:24" ht="12.75">
      <c r="A77" s="22"/>
      <c r="B77" s="22"/>
      <c r="C77" s="60">
        <v>12</v>
      </c>
      <c r="D77" s="80" t="s">
        <v>241</v>
      </c>
      <c r="E77" s="80"/>
      <c r="F77" s="80"/>
      <c r="G77" s="80"/>
      <c r="H77" s="80"/>
      <c r="I77" s="80"/>
      <c r="J77" s="80"/>
      <c r="K77" s="80"/>
      <c r="L77" s="80"/>
      <c r="M77" s="22"/>
      <c r="N77" s="22"/>
      <c r="O77" s="67" t="s">
        <v>4</v>
      </c>
      <c r="P77" s="67" t="s">
        <v>213</v>
      </c>
      <c r="Q77" s="22"/>
      <c r="R77" s="22"/>
      <c r="S77" s="22"/>
      <c r="T77" s="22"/>
      <c r="U77" s="22"/>
      <c r="V77" s="22"/>
      <c r="W77" s="22"/>
      <c r="X77" s="22"/>
    </row>
    <row r="78" spans="1:24" ht="12.75">
      <c r="A78" s="22"/>
      <c r="B78" s="22"/>
      <c r="C78" s="22"/>
      <c r="D78" s="80"/>
      <c r="E78" s="80"/>
      <c r="F78" s="80"/>
      <c r="G78" s="80"/>
      <c r="H78" s="80"/>
      <c r="I78" s="80"/>
      <c r="J78" s="80"/>
      <c r="K78" s="80"/>
      <c r="L78" s="80"/>
      <c r="M78" s="22"/>
      <c r="N78" s="22"/>
      <c r="O78" s="68" t="s">
        <v>113</v>
      </c>
      <c r="P78" s="68" t="s">
        <v>214</v>
      </c>
      <c r="Q78" s="22"/>
      <c r="R78" s="22"/>
      <c r="S78" s="22"/>
      <c r="T78" s="22"/>
      <c r="U78" s="22"/>
      <c r="V78" s="22"/>
      <c r="W78" s="22"/>
      <c r="X78" s="22"/>
    </row>
    <row r="79" spans="1:24" ht="12.75">
      <c r="A79" s="22"/>
      <c r="B79" s="22"/>
      <c r="C79" s="22"/>
      <c r="D79" s="80"/>
      <c r="E79" s="80"/>
      <c r="F79" s="80"/>
      <c r="G79" s="80"/>
      <c r="H79" s="80"/>
      <c r="I79" s="80"/>
      <c r="J79" s="80"/>
      <c r="K79" s="80"/>
      <c r="L79" s="80"/>
      <c r="M79" s="22"/>
      <c r="N79" s="22"/>
      <c r="O79" s="67" t="s">
        <v>114</v>
      </c>
      <c r="P79" s="67" t="s">
        <v>215</v>
      </c>
      <c r="Q79" s="22"/>
      <c r="R79" s="22"/>
      <c r="S79" s="22"/>
      <c r="T79" s="22"/>
      <c r="U79" s="22"/>
      <c r="V79" s="22"/>
      <c r="W79" s="22"/>
      <c r="X79" s="22"/>
    </row>
    <row r="80" spans="1:24" ht="12.75">
      <c r="A80" s="22"/>
      <c r="B80" s="22"/>
      <c r="C80" s="22"/>
      <c r="D80" s="80"/>
      <c r="E80" s="80"/>
      <c r="F80" s="80"/>
      <c r="G80" s="80"/>
      <c r="H80" s="80"/>
      <c r="I80" s="80"/>
      <c r="J80" s="80"/>
      <c r="K80" s="80"/>
      <c r="L80" s="80"/>
      <c r="M80" s="22"/>
      <c r="N80" s="22"/>
      <c r="O80" s="68" t="s">
        <v>5</v>
      </c>
      <c r="P80" s="68" t="s">
        <v>185</v>
      </c>
      <c r="Q80" s="22"/>
      <c r="R80" s="22"/>
      <c r="S80" s="22"/>
      <c r="T80" s="22"/>
      <c r="U80" s="22"/>
      <c r="V80" s="22"/>
      <c r="W80" s="22"/>
      <c r="X80" s="22"/>
    </row>
    <row r="81" spans="1:24" ht="12.75">
      <c r="A81" s="22"/>
      <c r="B81" s="22"/>
      <c r="C81" s="22"/>
      <c r="D81" s="80"/>
      <c r="E81" s="80"/>
      <c r="F81" s="80"/>
      <c r="G81" s="80"/>
      <c r="H81" s="80"/>
      <c r="I81" s="80"/>
      <c r="J81" s="80"/>
      <c r="K81" s="80"/>
      <c r="L81" s="80"/>
      <c r="M81" s="22"/>
      <c r="N81" s="22"/>
      <c r="O81" s="67" t="s">
        <v>3</v>
      </c>
      <c r="P81" s="67" t="s">
        <v>186</v>
      </c>
      <c r="Q81" s="22"/>
      <c r="R81" s="22"/>
      <c r="S81" s="22"/>
      <c r="T81" s="22"/>
      <c r="U81" s="22"/>
      <c r="V81" s="22"/>
      <c r="W81" s="22"/>
      <c r="X81" s="22"/>
    </row>
    <row r="82" spans="1:24" ht="12.75">
      <c r="A82" s="22"/>
      <c r="B82" s="22"/>
      <c r="C82" s="22"/>
      <c r="D82" s="80"/>
      <c r="E82" s="80"/>
      <c r="F82" s="80"/>
      <c r="G82" s="80"/>
      <c r="H82" s="80"/>
      <c r="I82" s="80"/>
      <c r="J82" s="80"/>
      <c r="K82" s="80"/>
      <c r="L82" s="80"/>
      <c r="M82" s="22"/>
      <c r="N82" s="22"/>
      <c r="O82" s="68" t="s">
        <v>115</v>
      </c>
      <c r="P82" s="68" t="s">
        <v>216</v>
      </c>
      <c r="Q82" s="22"/>
      <c r="R82" s="22"/>
      <c r="S82" s="22"/>
      <c r="T82" s="22"/>
      <c r="U82" s="22"/>
      <c r="V82" s="22"/>
      <c r="W82" s="22"/>
      <c r="X82" s="22"/>
    </row>
    <row r="83" spans="1:24" ht="12.75">
      <c r="A83" s="22"/>
      <c r="B83" s="22"/>
      <c r="C83" s="22"/>
      <c r="D83" s="80"/>
      <c r="E83" s="80"/>
      <c r="F83" s="80"/>
      <c r="G83" s="80"/>
      <c r="H83" s="80"/>
      <c r="I83" s="80"/>
      <c r="J83" s="80"/>
      <c r="K83" s="80"/>
      <c r="L83" s="80"/>
      <c r="M83" s="22"/>
      <c r="N83" s="22"/>
      <c r="O83" s="67" t="s">
        <v>72</v>
      </c>
      <c r="P83" s="67" t="s">
        <v>217</v>
      </c>
      <c r="Q83" s="22"/>
      <c r="R83" s="22"/>
      <c r="S83" s="22"/>
      <c r="T83" s="22"/>
      <c r="U83" s="22"/>
      <c r="V83" s="22"/>
      <c r="W83" s="22"/>
      <c r="X83" s="22"/>
    </row>
    <row r="84" spans="1:24" ht="12.75">
      <c r="A84" s="22"/>
      <c r="B84" s="22"/>
      <c r="C84" s="22"/>
      <c r="D84" s="80"/>
      <c r="E84" s="80"/>
      <c r="F84" s="80"/>
      <c r="G84" s="80"/>
      <c r="H84" s="80"/>
      <c r="I84" s="80"/>
      <c r="J84" s="80"/>
      <c r="K84" s="80"/>
      <c r="L84" s="80"/>
      <c r="M84" s="22"/>
      <c r="N84" s="22"/>
      <c r="O84" s="68" t="s">
        <v>63</v>
      </c>
      <c r="P84" s="68" t="s">
        <v>187</v>
      </c>
      <c r="Q84" s="22"/>
      <c r="R84" s="22"/>
      <c r="S84" s="22"/>
      <c r="T84" s="22"/>
      <c r="U84" s="22"/>
      <c r="V84" s="22"/>
      <c r="W84" s="22"/>
      <c r="X84" s="22"/>
    </row>
    <row r="85" spans="1:24" ht="12.75">
      <c r="A85" s="22"/>
      <c r="B85" s="22"/>
      <c r="C85" s="22"/>
      <c r="D85" s="22"/>
      <c r="E85" s="22"/>
      <c r="F85" s="22"/>
      <c r="G85" s="22"/>
      <c r="H85" s="22"/>
      <c r="I85" s="22"/>
      <c r="J85" s="22"/>
      <c r="K85" s="22"/>
      <c r="L85" s="22"/>
      <c r="M85" s="22"/>
      <c r="N85" s="22"/>
      <c r="O85" s="67" t="s">
        <v>64</v>
      </c>
      <c r="P85" s="67" t="s">
        <v>188</v>
      </c>
      <c r="Q85" s="22"/>
      <c r="R85" s="22"/>
      <c r="S85" s="22"/>
      <c r="T85" s="22"/>
      <c r="U85" s="22"/>
      <c r="V85" s="22"/>
      <c r="W85" s="22"/>
      <c r="X85" s="22"/>
    </row>
    <row r="86" spans="1:24" ht="12.75">
      <c r="A86" s="22"/>
      <c r="B86" s="22"/>
      <c r="C86" s="22"/>
      <c r="D86" s="22"/>
      <c r="E86" s="22"/>
      <c r="F86" s="22"/>
      <c r="G86" s="22"/>
      <c r="H86" s="22"/>
      <c r="I86" s="22"/>
      <c r="J86" s="22"/>
      <c r="K86" s="22"/>
      <c r="L86" s="22"/>
      <c r="M86" s="22"/>
      <c r="N86" s="22"/>
      <c r="O86" s="68" t="s">
        <v>65</v>
      </c>
      <c r="P86" s="68" t="s">
        <v>189</v>
      </c>
      <c r="Q86" s="22"/>
      <c r="R86" s="22"/>
      <c r="S86" s="22"/>
      <c r="T86" s="22"/>
      <c r="U86" s="22"/>
      <c r="V86" s="22"/>
      <c r="W86" s="22"/>
      <c r="X86" s="22"/>
    </row>
    <row r="87" spans="1:24" ht="12.75">
      <c r="A87" s="22"/>
      <c r="B87" s="22"/>
      <c r="C87" s="22"/>
      <c r="D87" s="22"/>
      <c r="E87" s="22"/>
      <c r="F87" s="22"/>
      <c r="G87" s="22"/>
      <c r="H87" s="22"/>
      <c r="I87" s="22"/>
      <c r="J87" s="22"/>
      <c r="K87" s="22"/>
      <c r="L87" s="22"/>
      <c r="M87" s="22"/>
      <c r="N87" s="22"/>
      <c r="O87" s="67" t="s">
        <v>116</v>
      </c>
      <c r="P87" s="67" t="s">
        <v>218</v>
      </c>
      <c r="Q87" s="22"/>
      <c r="R87" s="22"/>
      <c r="S87" s="22"/>
      <c r="T87" s="22"/>
      <c r="U87" s="22"/>
      <c r="V87" s="22"/>
      <c r="W87" s="22"/>
      <c r="X87" s="22"/>
    </row>
    <row r="88" spans="1:24" ht="12.75">
      <c r="A88" s="22"/>
      <c r="B88" s="22"/>
      <c r="C88" s="22"/>
      <c r="D88" s="22"/>
      <c r="E88" s="22"/>
      <c r="F88" s="22"/>
      <c r="G88" s="22"/>
      <c r="H88" s="22"/>
      <c r="I88" s="22"/>
      <c r="J88" s="22"/>
      <c r="K88" s="22"/>
      <c r="L88" s="22"/>
      <c r="M88" s="22"/>
      <c r="N88" s="22"/>
      <c r="O88" s="68" t="s">
        <v>10</v>
      </c>
      <c r="P88" s="68" t="s">
        <v>190</v>
      </c>
      <c r="Q88" s="22"/>
      <c r="R88" s="22"/>
      <c r="S88" s="22"/>
      <c r="T88" s="22"/>
      <c r="U88" s="22"/>
      <c r="V88" s="22"/>
      <c r="W88" s="22"/>
      <c r="X88" s="22"/>
    </row>
    <row r="89" spans="1:24" ht="12.75">
      <c r="A89" s="22"/>
      <c r="B89" s="22"/>
      <c r="C89" s="22"/>
      <c r="D89" s="22"/>
      <c r="E89" s="22"/>
      <c r="F89" s="22"/>
      <c r="G89" s="22"/>
      <c r="H89" s="22"/>
      <c r="I89" s="22"/>
      <c r="J89" s="22"/>
      <c r="K89" s="22"/>
      <c r="L89" s="22"/>
      <c r="M89" s="22"/>
      <c r="N89" s="22"/>
      <c r="O89" s="67" t="s">
        <v>117</v>
      </c>
      <c r="P89" s="67" t="s">
        <v>219</v>
      </c>
      <c r="Q89" s="22"/>
      <c r="R89" s="22"/>
      <c r="S89" s="22"/>
      <c r="T89" s="22"/>
      <c r="U89" s="22"/>
      <c r="V89" s="22"/>
      <c r="W89" s="22"/>
      <c r="X89" s="22"/>
    </row>
    <row r="90" spans="1:24" ht="12.75">
      <c r="A90" s="22"/>
      <c r="B90" s="22"/>
      <c r="C90" s="22"/>
      <c r="D90" s="22"/>
      <c r="E90" s="22"/>
      <c r="F90" s="22"/>
      <c r="G90" s="22"/>
      <c r="H90" s="22"/>
      <c r="I90" s="22"/>
      <c r="J90" s="22"/>
      <c r="K90" s="22"/>
      <c r="L90" s="22"/>
      <c r="M90" s="22"/>
      <c r="N90" s="22"/>
      <c r="O90" s="68" t="s">
        <v>118</v>
      </c>
      <c r="P90" s="68" t="s">
        <v>220</v>
      </c>
      <c r="Q90" s="22"/>
      <c r="R90" s="22"/>
      <c r="S90" s="22"/>
      <c r="T90" s="22"/>
      <c r="U90" s="22"/>
      <c r="V90" s="22"/>
      <c r="W90" s="22"/>
      <c r="X90" s="22"/>
    </row>
    <row r="91" spans="1:24" ht="12.75">
      <c r="A91" s="22"/>
      <c r="B91" s="22"/>
      <c r="C91" s="22"/>
      <c r="D91" s="22"/>
      <c r="E91" s="22"/>
      <c r="F91" s="22"/>
      <c r="G91" s="22"/>
      <c r="H91" s="22"/>
      <c r="I91" s="22"/>
      <c r="J91" s="22"/>
      <c r="K91" s="22"/>
      <c r="L91" s="22"/>
      <c r="M91" s="22"/>
      <c r="N91" s="22"/>
      <c r="O91" s="67" t="s">
        <v>119</v>
      </c>
      <c r="P91" s="67" t="s">
        <v>221</v>
      </c>
      <c r="Q91" s="22"/>
      <c r="R91" s="22"/>
      <c r="S91" s="22"/>
      <c r="T91" s="22"/>
      <c r="U91" s="22"/>
      <c r="V91" s="22"/>
      <c r="W91" s="22"/>
      <c r="X91" s="22"/>
    </row>
    <row r="92" spans="1:24" ht="12.75">
      <c r="A92" s="22"/>
      <c r="B92" s="22"/>
      <c r="C92" s="22"/>
      <c r="D92" s="22"/>
      <c r="E92" s="22"/>
      <c r="F92" s="22"/>
      <c r="G92" s="22"/>
      <c r="H92" s="22"/>
      <c r="I92" s="22"/>
      <c r="J92" s="22"/>
      <c r="K92" s="22"/>
      <c r="L92" s="22"/>
      <c r="M92" s="22"/>
      <c r="N92" s="22"/>
      <c r="O92" s="68" t="s">
        <v>13</v>
      </c>
      <c r="P92" s="68" t="s">
        <v>222</v>
      </c>
      <c r="Q92" s="22"/>
      <c r="R92" s="22"/>
      <c r="S92" s="22"/>
      <c r="T92" s="22"/>
      <c r="U92" s="22"/>
      <c r="V92" s="22"/>
      <c r="W92" s="22"/>
      <c r="X92" s="22"/>
    </row>
    <row r="93" spans="1:24" ht="12">
      <c r="A93" s="22"/>
      <c r="B93" s="22"/>
      <c r="C93" s="22"/>
      <c r="D93" s="22"/>
      <c r="E93" s="22"/>
      <c r="F93" s="22"/>
      <c r="G93" s="22"/>
      <c r="H93" s="22"/>
      <c r="I93" s="22"/>
      <c r="J93" s="22"/>
      <c r="K93" s="22"/>
      <c r="L93" s="22"/>
      <c r="M93" s="22"/>
      <c r="N93" s="22"/>
      <c r="O93" s="22"/>
      <c r="P93" s="22"/>
      <c r="Q93" s="22"/>
      <c r="R93" s="22"/>
      <c r="S93" s="22"/>
      <c r="T93" s="22"/>
      <c r="U93" s="22"/>
      <c r="V93" s="22"/>
      <c r="W93" s="22"/>
      <c r="X93" s="22"/>
    </row>
    <row r="94" spans="1:24" ht="12">
      <c r="A94" s="22"/>
      <c r="B94" s="22"/>
      <c r="C94" s="22"/>
      <c r="D94" s="22"/>
      <c r="E94" s="22"/>
      <c r="F94" s="22"/>
      <c r="G94" s="22"/>
      <c r="H94" s="22"/>
      <c r="I94" s="22"/>
      <c r="J94" s="22"/>
      <c r="K94" s="22"/>
      <c r="L94" s="22"/>
      <c r="M94" s="22"/>
      <c r="N94" s="22"/>
      <c r="O94" s="22"/>
      <c r="P94" s="22"/>
      <c r="Q94" s="22"/>
      <c r="R94" s="22"/>
      <c r="S94" s="22"/>
      <c r="T94" s="22"/>
      <c r="U94" s="22"/>
      <c r="V94" s="22"/>
      <c r="W94" s="22"/>
      <c r="X94" s="22"/>
    </row>
    <row r="95" spans="1:24" ht="12">
      <c r="A95" s="22"/>
      <c r="B95" s="22"/>
      <c r="C95" s="22"/>
      <c r="D95" s="22"/>
      <c r="E95" s="22"/>
      <c r="F95" s="22"/>
      <c r="G95" s="22"/>
      <c r="H95" s="22"/>
      <c r="I95" s="22"/>
      <c r="J95" s="22"/>
      <c r="K95" s="22"/>
      <c r="L95" s="22"/>
      <c r="M95" s="22"/>
      <c r="N95" s="22"/>
      <c r="O95" s="22"/>
      <c r="P95" s="22"/>
      <c r="Q95" s="22"/>
      <c r="R95" s="22"/>
      <c r="S95" s="22"/>
      <c r="T95" s="22"/>
      <c r="U95" s="22"/>
      <c r="V95" s="22"/>
      <c r="W95" s="22"/>
      <c r="X95" s="22"/>
    </row>
    <row r="96" spans="1:24" ht="12">
      <c r="A96" s="22"/>
      <c r="B96" s="22"/>
      <c r="C96" s="22"/>
      <c r="D96" s="22"/>
      <c r="E96" s="22"/>
      <c r="F96" s="22"/>
      <c r="G96" s="22"/>
      <c r="H96" s="22"/>
      <c r="I96" s="22"/>
      <c r="J96" s="22"/>
      <c r="K96" s="22"/>
      <c r="L96" s="22"/>
      <c r="M96" s="22"/>
      <c r="N96" s="22"/>
      <c r="O96" s="22"/>
      <c r="P96" s="22"/>
      <c r="Q96" s="22"/>
      <c r="R96" s="22"/>
      <c r="S96" s="22"/>
      <c r="T96" s="22"/>
      <c r="U96" s="22"/>
      <c r="V96" s="22"/>
      <c r="W96" s="22"/>
      <c r="X96" s="22"/>
    </row>
    <row r="97" spans="1:24" ht="12">
      <c r="A97" s="22"/>
      <c r="B97" s="22"/>
      <c r="C97" s="22"/>
      <c r="D97" s="22"/>
      <c r="E97" s="22"/>
      <c r="F97" s="22"/>
      <c r="G97" s="22"/>
      <c r="H97" s="22"/>
      <c r="I97" s="22"/>
      <c r="J97" s="22"/>
      <c r="K97" s="22"/>
      <c r="L97" s="22"/>
      <c r="M97" s="22"/>
      <c r="N97" s="22"/>
      <c r="O97" s="22"/>
      <c r="P97" s="22"/>
      <c r="Q97" s="22"/>
      <c r="R97" s="22"/>
      <c r="S97" s="22"/>
      <c r="T97" s="22"/>
      <c r="U97" s="22"/>
      <c r="V97" s="22"/>
      <c r="W97" s="22"/>
      <c r="X97" s="22"/>
    </row>
    <row r="98" spans="1:24" ht="12">
      <c r="A98" s="22"/>
      <c r="B98" s="22"/>
      <c r="C98" s="22"/>
      <c r="D98" s="22"/>
      <c r="E98" s="22"/>
      <c r="F98" s="22"/>
      <c r="G98" s="22"/>
      <c r="H98" s="22"/>
      <c r="I98" s="22"/>
      <c r="J98" s="22"/>
      <c r="K98" s="22"/>
      <c r="L98" s="22"/>
      <c r="M98" s="22"/>
      <c r="N98" s="22"/>
      <c r="O98" s="22"/>
      <c r="P98" s="22"/>
      <c r="Q98" s="22"/>
      <c r="R98" s="22"/>
      <c r="S98" s="22"/>
      <c r="T98" s="22"/>
      <c r="U98" s="22"/>
      <c r="V98" s="22"/>
      <c r="W98" s="22"/>
      <c r="X98" s="22"/>
    </row>
    <row r="99" spans="1:24" ht="12">
      <c r="A99" s="22"/>
      <c r="B99" s="22"/>
      <c r="C99" s="22"/>
      <c r="D99" s="22"/>
      <c r="E99" s="22"/>
      <c r="F99" s="22"/>
      <c r="G99" s="22"/>
      <c r="H99" s="22"/>
      <c r="I99" s="22"/>
      <c r="J99" s="22"/>
      <c r="K99" s="22"/>
      <c r="L99" s="22"/>
      <c r="M99" s="22"/>
      <c r="N99" s="22"/>
      <c r="O99" s="22"/>
      <c r="P99" s="22"/>
      <c r="Q99" s="22"/>
      <c r="R99" s="22"/>
      <c r="S99" s="22"/>
      <c r="T99" s="22"/>
      <c r="U99" s="22"/>
      <c r="V99" s="22"/>
      <c r="W99" s="22"/>
      <c r="X99" s="22"/>
    </row>
    <row r="100" spans="1:24" ht="1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ht="1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row>
    <row r="102" spans="3:12" ht="12">
      <c r="C102" s="22"/>
      <c r="D102" s="22"/>
      <c r="E102" s="22"/>
      <c r="F102" s="22"/>
      <c r="G102" s="22"/>
      <c r="H102" s="22"/>
      <c r="I102" s="22"/>
      <c r="J102" s="22"/>
      <c r="K102" s="22"/>
      <c r="L102" s="22"/>
    </row>
  </sheetData>
  <sheetProtection/>
  <mergeCells count="12">
    <mergeCell ref="D13:M15"/>
    <mergeCell ref="D25:L29"/>
    <mergeCell ref="D56:L62"/>
    <mergeCell ref="D20:M22"/>
    <mergeCell ref="D63:L69"/>
    <mergeCell ref="D71:L75"/>
    <mergeCell ref="D23:L23"/>
    <mergeCell ref="D30:L37"/>
    <mergeCell ref="D39:L47"/>
    <mergeCell ref="D49:L55"/>
    <mergeCell ref="D18:H18"/>
    <mergeCell ref="D77:L84"/>
  </mergeCells>
  <hyperlinks>
    <hyperlink ref="D18:H18" r:id="rId1" display="Click here to go to the Sample Submission Guidelines"/>
    <hyperlink ref="F9" r:id="rId2" display="GenomicsSupport@eurofins.com"/>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A1:Q555"/>
  <sheetViews>
    <sheetView tabSelected="1" zoomScale="130" zoomScaleNormal="130" zoomScalePageLayoutView="0" workbookViewId="0" topLeftCell="A3">
      <selection activeCell="C15" sqref="C15"/>
    </sheetView>
  </sheetViews>
  <sheetFormatPr defaultColWidth="11.421875" defaultRowHeight="12.75"/>
  <cols>
    <col min="1" max="1" width="11.421875" style="0" customWidth="1"/>
    <col min="2" max="2" width="15.421875" style="0" customWidth="1"/>
    <col min="3" max="3" width="21.00390625" style="0" customWidth="1"/>
    <col min="4" max="4" width="19.8515625" style="0" customWidth="1"/>
    <col min="5" max="5" width="33.57421875" style="0" customWidth="1"/>
    <col min="6" max="6" width="18.140625" style="0" customWidth="1"/>
    <col min="7" max="7" width="16.8515625" style="0" customWidth="1"/>
    <col min="8" max="16" width="11.421875" style="0" customWidth="1"/>
    <col min="17" max="38" width="11.421875" style="22" customWidth="1"/>
  </cols>
  <sheetData>
    <row r="1" spans="1:16" ht="12.75">
      <c r="A1" s="22"/>
      <c r="B1" s="22"/>
      <c r="C1" s="22"/>
      <c r="D1" s="22"/>
      <c r="E1" s="22"/>
      <c r="F1" s="22"/>
      <c r="G1" s="22"/>
      <c r="H1" s="22"/>
      <c r="I1" s="22"/>
      <c r="J1" s="22"/>
      <c r="K1" s="22"/>
      <c r="L1" s="22"/>
      <c r="M1" s="22"/>
      <c r="N1" s="22"/>
      <c r="O1" s="22"/>
      <c r="P1" s="22"/>
    </row>
    <row r="2" spans="1:16" ht="12.75">
      <c r="A2" s="22"/>
      <c r="B2" s="22"/>
      <c r="C2" s="22"/>
      <c r="D2" s="22"/>
      <c r="E2" s="22"/>
      <c r="F2" s="22"/>
      <c r="G2" s="22"/>
      <c r="H2" s="22"/>
      <c r="I2" s="22"/>
      <c r="J2" s="22"/>
      <c r="K2" s="22"/>
      <c r="L2" s="22"/>
      <c r="M2" s="22"/>
      <c r="N2" s="22"/>
      <c r="O2" s="22"/>
      <c r="P2" s="22"/>
    </row>
    <row r="3" spans="1:17" ht="20.25">
      <c r="A3" s="22"/>
      <c r="B3" s="70" t="s">
        <v>228</v>
      </c>
      <c r="C3" s="1"/>
      <c r="D3" s="1"/>
      <c r="E3" s="3"/>
      <c r="F3" s="3"/>
      <c r="G3" s="1"/>
      <c r="H3" s="5"/>
      <c r="I3" s="5"/>
      <c r="J3" s="5"/>
      <c r="K3" s="5"/>
      <c r="L3" s="5"/>
      <c r="M3" s="5"/>
      <c r="N3" s="5"/>
      <c r="O3" s="5"/>
      <c r="P3" s="5"/>
      <c r="Q3" s="79"/>
    </row>
    <row r="4" spans="1:17" ht="15.75">
      <c r="A4" s="22"/>
      <c r="B4" s="69" t="s">
        <v>233</v>
      </c>
      <c r="C4" s="26"/>
      <c r="D4" s="37"/>
      <c r="E4" s="4"/>
      <c r="F4" s="4"/>
      <c r="G4" s="21"/>
      <c r="H4" s="5"/>
      <c r="I4" s="5"/>
      <c r="J4" s="5"/>
      <c r="K4" s="5"/>
      <c r="L4" s="5"/>
      <c r="M4" s="5"/>
      <c r="N4" s="5"/>
      <c r="O4" s="5"/>
      <c r="P4" s="5"/>
      <c r="Q4" s="79"/>
    </row>
    <row r="5" spans="1:17" ht="15.75">
      <c r="A5" s="22"/>
      <c r="B5" s="69"/>
      <c r="C5" s="26"/>
      <c r="D5" s="37"/>
      <c r="E5" s="4"/>
      <c r="F5" s="4"/>
      <c r="G5" s="21"/>
      <c r="H5" s="5"/>
      <c r="I5" s="5"/>
      <c r="J5" s="5"/>
      <c r="K5" s="5"/>
      <c r="L5" s="5"/>
      <c r="M5" s="5"/>
      <c r="N5" s="5"/>
      <c r="O5" s="5"/>
      <c r="P5" s="5"/>
      <c r="Q5" s="79"/>
    </row>
    <row r="6" spans="1:17" ht="17.25" customHeight="1">
      <c r="A6" s="22"/>
      <c r="B6" s="74"/>
      <c r="C6" s="88" t="s">
        <v>234</v>
      </c>
      <c r="D6" s="88"/>
      <c r="E6" s="88"/>
      <c r="F6" s="88"/>
      <c r="G6" s="89"/>
      <c r="H6" s="5"/>
      <c r="I6" s="5"/>
      <c r="J6" s="5"/>
      <c r="K6" s="5"/>
      <c r="L6" s="5"/>
      <c r="M6" s="5"/>
      <c r="N6" s="5"/>
      <c r="O6" s="5"/>
      <c r="P6" s="5"/>
      <c r="Q6" s="79"/>
    </row>
    <row r="7" spans="1:16" ht="16.5" customHeight="1">
      <c r="A7" s="22"/>
      <c r="B7" s="74"/>
      <c r="C7" s="90" t="s">
        <v>235</v>
      </c>
      <c r="D7" s="91"/>
      <c r="E7" s="91"/>
      <c r="F7" s="91"/>
      <c r="G7" s="92"/>
      <c r="H7" s="73"/>
      <c r="I7" s="4"/>
      <c r="J7" s="4"/>
      <c r="K7" s="4"/>
      <c r="L7" s="4"/>
      <c r="M7" s="4"/>
      <c r="N7" s="4"/>
      <c r="O7" s="4"/>
      <c r="P7" s="4"/>
    </row>
    <row r="8" spans="1:16" ht="15.75" customHeight="1">
      <c r="A8" s="22"/>
      <c r="B8" s="74"/>
      <c r="C8" s="93" t="s">
        <v>236</v>
      </c>
      <c r="D8" s="94"/>
      <c r="E8" s="94"/>
      <c r="F8" s="94"/>
      <c r="G8" s="95"/>
      <c r="H8" s="8"/>
      <c r="I8" s="8"/>
      <c r="J8" s="8"/>
      <c r="K8" s="8"/>
      <c r="L8" s="8"/>
      <c r="M8" s="8"/>
      <c r="N8" s="8"/>
      <c r="O8" s="8"/>
      <c r="P8" s="8"/>
    </row>
    <row r="9" spans="1:16" ht="15.75" customHeight="1">
      <c r="A9" s="22"/>
      <c r="B9" s="74"/>
      <c r="C9" s="96" t="s">
        <v>240</v>
      </c>
      <c r="D9" s="97"/>
      <c r="E9" s="97"/>
      <c r="F9" s="97"/>
      <c r="G9" s="98"/>
      <c r="H9" s="8"/>
      <c r="I9" s="8"/>
      <c r="J9" s="8"/>
      <c r="K9" s="8"/>
      <c r="L9" s="8"/>
      <c r="M9" s="8"/>
      <c r="N9" s="8"/>
      <c r="O9" s="8"/>
      <c r="P9" s="8"/>
    </row>
    <row r="10" spans="1:16" ht="15.75" customHeight="1">
      <c r="A10" s="22"/>
      <c r="B10" s="74"/>
      <c r="C10" s="96" t="s">
        <v>232</v>
      </c>
      <c r="D10" s="97"/>
      <c r="E10" s="97"/>
      <c r="F10" s="97"/>
      <c r="G10" s="98"/>
      <c r="H10" s="8"/>
      <c r="I10" s="8"/>
      <c r="J10" s="8"/>
      <c r="K10" s="8"/>
      <c r="L10" s="8"/>
      <c r="M10" s="8"/>
      <c r="N10" s="8"/>
      <c r="O10" s="8"/>
      <c r="P10" s="8"/>
    </row>
    <row r="11" spans="1:16" ht="15" customHeight="1">
      <c r="A11" s="22"/>
      <c r="B11" s="74"/>
      <c r="C11" s="99" t="s">
        <v>237</v>
      </c>
      <c r="D11" s="100"/>
      <c r="E11" s="100"/>
      <c r="F11" s="100"/>
      <c r="G11" s="101"/>
      <c r="H11" s="5"/>
      <c r="I11" s="5"/>
      <c r="J11" s="5"/>
      <c r="K11" s="5"/>
      <c r="L11" s="5"/>
      <c r="M11" s="5"/>
      <c r="N11" s="5"/>
      <c r="O11" s="5"/>
      <c r="P11" s="5"/>
    </row>
    <row r="12" spans="1:16" ht="15">
      <c r="A12" s="22"/>
      <c r="B12" s="28"/>
      <c r="C12" s="4"/>
      <c r="D12" s="43"/>
      <c r="E12" s="4"/>
      <c r="F12" s="4"/>
      <c r="G12" s="1"/>
      <c r="H12" s="5"/>
      <c r="I12" s="5"/>
      <c r="J12" s="5"/>
      <c r="K12" s="5"/>
      <c r="L12" s="5"/>
      <c r="M12" s="5"/>
      <c r="N12" s="5"/>
      <c r="O12" s="5"/>
      <c r="P12" s="5"/>
    </row>
    <row r="13" spans="1:16" ht="14.25">
      <c r="A13" s="22"/>
      <c r="B13" s="29"/>
      <c r="C13" s="30"/>
      <c r="D13" s="18"/>
      <c r="E13" s="1"/>
      <c r="F13" s="1"/>
      <c r="G13" s="1"/>
      <c r="H13" s="5"/>
      <c r="I13" s="5"/>
      <c r="J13" s="5"/>
      <c r="K13" s="5"/>
      <c r="L13" s="5"/>
      <c r="M13" s="5"/>
      <c r="N13" s="5"/>
      <c r="O13" s="5"/>
      <c r="P13" s="5"/>
    </row>
    <row r="14" spans="1:16" ht="30.75">
      <c r="A14" s="22"/>
      <c r="B14" s="27" t="s">
        <v>128</v>
      </c>
      <c r="C14" s="39" t="s">
        <v>131</v>
      </c>
      <c r="D14" s="39" t="s">
        <v>130</v>
      </c>
      <c r="E14" s="45" t="s">
        <v>129</v>
      </c>
      <c r="F14" s="45" t="s">
        <v>123</v>
      </c>
      <c r="G14" s="39" t="s">
        <v>124</v>
      </c>
      <c r="H14" s="5"/>
      <c r="I14" s="5"/>
      <c r="J14" s="5"/>
      <c r="K14" s="5"/>
      <c r="L14" s="5"/>
      <c r="M14" s="5"/>
      <c r="N14" s="5"/>
      <c r="O14" s="5"/>
      <c r="P14" s="5"/>
    </row>
    <row r="15" spans="1:16" ht="12">
      <c r="A15" s="22"/>
      <c r="B15" s="42"/>
      <c r="C15" s="46"/>
      <c r="D15" s="46"/>
      <c r="E15" s="47"/>
      <c r="F15" s="47"/>
      <c r="G15" s="46"/>
      <c r="H15" s="5"/>
      <c r="I15" s="5"/>
      <c r="J15" s="5"/>
      <c r="K15" s="5"/>
      <c r="L15" s="5"/>
      <c r="M15" s="5"/>
      <c r="N15" s="5"/>
      <c r="O15" s="5"/>
      <c r="P15" s="5"/>
    </row>
    <row r="16" spans="1:16" ht="12">
      <c r="A16" s="22"/>
      <c r="B16" s="42"/>
      <c r="C16" s="46"/>
      <c r="D16" s="46"/>
      <c r="E16" s="47"/>
      <c r="F16" s="47"/>
      <c r="G16" s="46"/>
      <c r="H16" s="5"/>
      <c r="I16" s="5"/>
      <c r="J16" s="5"/>
      <c r="K16" s="5"/>
      <c r="L16" s="5"/>
      <c r="M16" s="5"/>
      <c r="N16" s="5"/>
      <c r="O16" s="5"/>
      <c r="P16" s="5"/>
    </row>
    <row r="17" spans="1:16" ht="12">
      <c r="A17" s="22"/>
      <c r="B17" s="47"/>
      <c r="C17" s="46"/>
      <c r="D17" s="46"/>
      <c r="E17" s="47"/>
      <c r="F17" s="47"/>
      <c r="G17" s="46"/>
      <c r="H17" s="5"/>
      <c r="I17" s="5"/>
      <c r="J17" s="5"/>
      <c r="K17" s="5"/>
      <c r="L17" s="5"/>
      <c r="M17" s="5"/>
      <c r="N17" s="5"/>
      <c r="O17" s="5"/>
      <c r="P17" s="5"/>
    </row>
    <row r="18" spans="1:16" ht="12">
      <c r="A18" s="22"/>
      <c r="B18" s="42"/>
      <c r="C18" s="46"/>
      <c r="D18" s="46"/>
      <c r="E18" s="47"/>
      <c r="F18" s="47"/>
      <c r="G18" s="46"/>
      <c r="H18" s="5"/>
      <c r="I18" s="5"/>
      <c r="J18" s="5"/>
      <c r="K18" s="5"/>
      <c r="L18" s="5"/>
      <c r="M18" s="5"/>
      <c r="N18" s="5"/>
      <c r="O18" s="5"/>
      <c r="P18" s="5"/>
    </row>
    <row r="19" spans="1:16" ht="12">
      <c r="A19" s="22"/>
      <c r="B19" s="42"/>
      <c r="C19" s="46"/>
      <c r="D19" s="46"/>
      <c r="E19" s="47"/>
      <c r="F19" s="47"/>
      <c r="G19" s="46"/>
      <c r="H19" s="5"/>
      <c r="I19" s="5"/>
      <c r="J19" s="5"/>
      <c r="K19" s="5"/>
      <c r="L19" s="5"/>
      <c r="M19" s="5"/>
      <c r="N19" s="5"/>
      <c r="O19" s="5"/>
      <c r="P19" s="5"/>
    </row>
    <row r="20" spans="1:16" ht="12">
      <c r="A20" s="22"/>
      <c r="B20" s="42"/>
      <c r="C20" s="46"/>
      <c r="D20" s="46"/>
      <c r="E20" s="47"/>
      <c r="F20" s="47"/>
      <c r="G20" s="46"/>
      <c r="H20" s="5"/>
      <c r="I20" s="5"/>
      <c r="J20" s="5"/>
      <c r="K20" s="5"/>
      <c r="L20" s="5"/>
      <c r="M20" s="5"/>
      <c r="N20" s="5"/>
      <c r="O20" s="5"/>
      <c r="P20" s="5"/>
    </row>
    <row r="21" spans="1:16" ht="12">
      <c r="A21" s="22"/>
      <c r="B21" s="42"/>
      <c r="C21" s="46"/>
      <c r="D21" s="46"/>
      <c r="E21" s="47"/>
      <c r="F21" s="42"/>
      <c r="G21" s="41"/>
      <c r="H21" s="5"/>
      <c r="I21" s="5"/>
      <c r="J21" s="5"/>
      <c r="K21" s="5"/>
      <c r="L21" s="5"/>
      <c r="M21" s="5"/>
      <c r="N21" s="5"/>
      <c r="O21" s="5"/>
      <c r="P21" s="5"/>
    </row>
    <row r="22" spans="1:16" ht="12">
      <c r="A22" s="22"/>
      <c r="B22" s="42"/>
      <c r="C22" s="46"/>
      <c r="D22" s="46"/>
      <c r="E22" s="47"/>
      <c r="F22" s="42"/>
      <c r="G22" s="41"/>
      <c r="H22" s="5"/>
      <c r="I22" s="5"/>
      <c r="J22" s="5"/>
      <c r="K22" s="5"/>
      <c r="L22" s="5"/>
      <c r="M22" s="5"/>
      <c r="N22" s="5"/>
      <c r="O22" s="5"/>
      <c r="P22" s="5"/>
    </row>
    <row r="23" spans="1:16" ht="12">
      <c r="A23" s="22"/>
      <c r="B23" s="42"/>
      <c r="C23" s="46"/>
      <c r="D23" s="46"/>
      <c r="E23" s="47"/>
      <c r="F23" s="42"/>
      <c r="G23" s="41"/>
      <c r="H23" s="5"/>
      <c r="I23" s="5"/>
      <c r="J23" s="5"/>
      <c r="K23" s="5"/>
      <c r="L23" s="5"/>
      <c r="M23" s="5"/>
      <c r="N23" s="5"/>
      <c r="O23" s="5"/>
      <c r="P23" s="5"/>
    </row>
    <row r="24" spans="1:16" ht="12">
      <c r="A24" s="22"/>
      <c r="B24" s="42"/>
      <c r="C24" s="46"/>
      <c r="D24" s="46"/>
      <c r="E24" s="47"/>
      <c r="F24" s="42"/>
      <c r="G24" s="41"/>
      <c r="H24" s="5"/>
      <c r="I24" s="5"/>
      <c r="J24" s="5"/>
      <c r="K24" s="5"/>
      <c r="L24" s="5"/>
      <c r="M24" s="5"/>
      <c r="N24" s="5"/>
      <c r="O24" s="5"/>
      <c r="P24" s="5"/>
    </row>
    <row r="25" spans="1:16" ht="12">
      <c r="A25" s="22"/>
      <c r="B25" s="42"/>
      <c r="C25" s="46"/>
      <c r="D25" s="46"/>
      <c r="E25" s="47"/>
      <c r="F25" s="42"/>
      <c r="G25" s="41"/>
      <c r="H25" s="5"/>
      <c r="I25" s="5"/>
      <c r="J25" s="5"/>
      <c r="K25" s="5"/>
      <c r="L25" s="5"/>
      <c r="M25" s="5"/>
      <c r="N25" s="5"/>
      <c r="O25" s="5"/>
      <c r="P25" s="5"/>
    </row>
    <row r="26" spans="1:16" ht="12">
      <c r="A26" s="22"/>
      <c r="B26" s="42"/>
      <c r="C26" s="46"/>
      <c r="D26" s="46"/>
      <c r="E26" s="47"/>
      <c r="F26" s="42"/>
      <c r="G26" s="41"/>
      <c r="H26" s="5"/>
      <c r="I26" s="5"/>
      <c r="J26" s="5"/>
      <c r="K26" s="5"/>
      <c r="L26" s="5"/>
      <c r="M26" s="5"/>
      <c r="N26" s="5"/>
      <c r="O26" s="5"/>
      <c r="P26" s="5"/>
    </row>
    <row r="27" spans="1:16" ht="12">
      <c r="A27" s="22"/>
      <c r="B27" s="42"/>
      <c r="C27" s="46"/>
      <c r="D27" s="46"/>
      <c r="E27" s="47"/>
      <c r="F27" s="42"/>
      <c r="G27" s="41"/>
      <c r="H27" s="5"/>
      <c r="I27" s="5"/>
      <c r="J27" s="5"/>
      <c r="K27" s="5"/>
      <c r="L27" s="5"/>
      <c r="M27" s="5"/>
      <c r="N27" s="5"/>
      <c r="O27" s="5"/>
      <c r="P27" s="5"/>
    </row>
    <row r="28" spans="1:16" ht="12">
      <c r="A28" s="22"/>
      <c r="B28" s="42"/>
      <c r="C28" s="46"/>
      <c r="D28" s="46"/>
      <c r="E28" s="47"/>
      <c r="F28" s="42"/>
      <c r="G28" s="41"/>
      <c r="H28" s="5"/>
      <c r="I28" s="5"/>
      <c r="J28" s="5"/>
      <c r="K28" s="5"/>
      <c r="L28" s="5"/>
      <c r="M28" s="5"/>
      <c r="N28" s="5"/>
      <c r="O28" s="5"/>
      <c r="P28" s="5"/>
    </row>
    <row r="29" spans="1:16" ht="12">
      <c r="A29" s="22"/>
      <c r="B29" s="42"/>
      <c r="C29" s="46"/>
      <c r="D29" s="46"/>
      <c r="E29" s="47"/>
      <c r="F29" s="42"/>
      <c r="G29" s="41"/>
      <c r="H29" s="5"/>
      <c r="I29" s="5"/>
      <c r="J29" s="5"/>
      <c r="K29" s="5"/>
      <c r="L29" s="5"/>
      <c r="M29" s="5"/>
      <c r="N29" s="5"/>
      <c r="O29" s="5"/>
      <c r="P29" s="5"/>
    </row>
    <row r="30" spans="1:16" ht="12">
      <c r="A30" s="22"/>
      <c r="B30" s="42"/>
      <c r="C30" s="46"/>
      <c r="D30" s="46"/>
      <c r="E30" s="47"/>
      <c r="F30" s="42"/>
      <c r="G30" s="41"/>
      <c r="H30" s="5"/>
      <c r="I30" s="5"/>
      <c r="J30" s="5"/>
      <c r="K30" s="5"/>
      <c r="L30" s="5"/>
      <c r="M30" s="5"/>
      <c r="N30" s="5"/>
      <c r="O30" s="5"/>
      <c r="P30" s="5"/>
    </row>
    <row r="31" spans="1:16" ht="12">
      <c r="A31" s="22"/>
      <c r="B31" s="47"/>
      <c r="C31" s="46"/>
      <c r="D31" s="46"/>
      <c r="E31" s="47"/>
      <c r="F31" s="42"/>
      <c r="G31" s="41"/>
      <c r="H31" s="5"/>
      <c r="I31" s="5"/>
      <c r="J31" s="5"/>
      <c r="K31" s="5"/>
      <c r="L31" s="5"/>
      <c r="M31" s="5"/>
      <c r="N31" s="5"/>
      <c r="O31" s="5"/>
      <c r="P31" s="5"/>
    </row>
    <row r="32" spans="1:16" ht="12">
      <c r="A32" s="22"/>
      <c r="B32" s="42"/>
      <c r="C32" s="46"/>
      <c r="D32" s="46"/>
      <c r="E32" s="47"/>
      <c r="F32" s="42"/>
      <c r="G32" s="41"/>
      <c r="H32" s="5"/>
      <c r="I32" s="5"/>
      <c r="J32" s="5"/>
      <c r="K32" s="5"/>
      <c r="L32" s="5"/>
      <c r="M32" s="5"/>
      <c r="N32" s="5"/>
      <c r="O32" s="5"/>
      <c r="P32" s="5"/>
    </row>
    <row r="33" spans="1:16" ht="12">
      <c r="A33" s="22"/>
      <c r="B33" s="42"/>
      <c r="C33" s="46"/>
      <c r="D33" s="46"/>
      <c r="E33" s="47"/>
      <c r="F33" s="42"/>
      <c r="G33" s="41"/>
      <c r="H33" s="5"/>
      <c r="I33" s="5"/>
      <c r="J33" s="5"/>
      <c r="K33" s="5"/>
      <c r="L33" s="5"/>
      <c r="M33" s="5"/>
      <c r="N33" s="5"/>
      <c r="O33" s="5"/>
      <c r="P33" s="5"/>
    </row>
    <row r="34" spans="1:16" ht="12">
      <c r="A34" s="22"/>
      <c r="B34" s="42"/>
      <c r="C34" s="46"/>
      <c r="D34" s="46"/>
      <c r="E34" s="47"/>
      <c r="F34" s="42"/>
      <c r="G34" s="41"/>
      <c r="H34" s="5"/>
      <c r="I34" s="5"/>
      <c r="J34" s="5"/>
      <c r="K34" s="5"/>
      <c r="L34" s="5"/>
      <c r="M34" s="5"/>
      <c r="N34" s="5"/>
      <c r="O34" s="5"/>
      <c r="P34" s="5"/>
    </row>
    <row r="35" spans="1:16" ht="12">
      <c r="A35" s="22"/>
      <c r="B35" s="42"/>
      <c r="C35" s="46"/>
      <c r="D35" s="46"/>
      <c r="E35" s="47"/>
      <c r="F35" s="42"/>
      <c r="G35" s="41"/>
      <c r="H35" s="5"/>
      <c r="I35" s="5"/>
      <c r="J35" s="5"/>
      <c r="K35" s="5"/>
      <c r="L35" s="5"/>
      <c r="M35" s="5"/>
      <c r="N35" s="5"/>
      <c r="O35" s="5"/>
      <c r="P35" s="5"/>
    </row>
    <row r="36" spans="1:16" ht="12">
      <c r="A36" s="22"/>
      <c r="B36" s="42"/>
      <c r="C36" s="46"/>
      <c r="D36" s="46"/>
      <c r="E36" s="47"/>
      <c r="F36" s="42"/>
      <c r="G36" s="41"/>
      <c r="H36" s="5"/>
      <c r="I36" s="5"/>
      <c r="J36" s="5"/>
      <c r="K36" s="5"/>
      <c r="L36" s="5"/>
      <c r="M36" s="5"/>
      <c r="N36" s="5"/>
      <c r="O36" s="5"/>
      <c r="P36" s="5"/>
    </row>
    <row r="37" spans="1:16" ht="12">
      <c r="A37" s="22"/>
      <c r="B37" s="42"/>
      <c r="C37" s="46"/>
      <c r="D37" s="46"/>
      <c r="E37" s="47"/>
      <c r="F37" s="42"/>
      <c r="G37" s="41"/>
      <c r="H37" s="5"/>
      <c r="I37" s="5"/>
      <c r="J37" s="5"/>
      <c r="K37" s="5"/>
      <c r="L37" s="5"/>
      <c r="M37" s="5"/>
      <c r="N37" s="5"/>
      <c r="O37" s="5"/>
      <c r="P37" s="5"/>
    </row>
    <row r="38" spans="1:16" ht="12">
      <c r="A38" s="22"/>
      <c r="B38" s="42"/>
      <c r="C38" s="46"/>
      <c r="D38" s="46"/>
      <c r="E38" s="47"/>
      <c r="F38" s="42"/>
      <c r="G38" s="41"/>
      <c r="H38" s="5"/>
      <c r="I38" s="5"/>
      <c r="J38" s="5"/>
      <c r="K38" s="5"/>
      <c r="L38" s="5"/>
      <c r="M38" s="5"/>
      <c r="N38" s="5"/>
      <c r="O38" s="5"/>
      <c r="P38" s="5"/>
    </row>
    <row r="39" spans="1:16" ht="12">
      <c r="A39" s="22"/>
      <c r="B39" s="42"/>
      <c r="C39" s="46"/>
      <c r="D39" s="46"/>
      <c r="E39" s="47"/>
      <c r="F39" s="42"/>
      <c r="G39" s="41"/>
      <c r="H39" s="5"/>
      <c r="I39" s="5"/>
      <c r="J39" s="5"/>
      <c r="K39" s="5"/>
      <c r="L39" s="5"/>
      <c r="M39" s="5"/>
      <c r="N39" s="5"/>
      <c r="O39" s="5"/>
      <c r="P39" s="5"/>
    </row>
    <row r="40" spans="1:16" ht="12">
      <c r="A40" s="22"/>
      <c r="B40" s="42"/>
      <c r="C40" s="46"/>
      <c r="D40" s="46"/>
      <c r="E40" s="47"/>
      <c r="F40" s="42"/>
      <c r="G40" s="41"/>
      <c r="H40" s="5"/>
      <c r="I40" s="5"/>
      <c r="J40" s="5"/>
      <c r="K40" s="5"/>
      <c r="L40" s="5"/>
      <c r="M40" s="5"/>
      <c r="N40" s="5"/>
      <c r="O40" s="5"/>
      <c r="P40" s="5"/>
    </row>
    <row r="41" spans="1:16" ht="12">
      <c r="A41" s="22"/>
      <c r="B41" s="42"/>
      <c r="C41" s="46"/>
      <c r="D41" s="46"/>
      <c r="E41" s="47"/>
      <c r="F41" s="42"/>
      <c r="G41" s="41"/>
      <c r="H41" s="5"/>
      <c r="I41" s="5"/>
      <c r="J41" s="5"/>
      <c r="K41" s="5"/>
      <c r="L41" s="5"/>
      <c r="M41" s="5"/>
      <c r="N41" s="5"/>
      <c r="O41" s="5"/>
      <c r="P41" s="5"/>
    </row>
    <row r="42" spans="1:16" ht="12">
      <c r="A42" s="22"/>
      <c r="B42" s="42"/>
      <c r="C42" s="46"/>
      <c r="D42" s="46"/>
      <c r="E42" s="47"/>
      <c r="F42" s="42"/>
      <c r="G42" s="41"/>
      <c r="H42" s="5"/>
      <c r="I42" s="5"/>
      <c r="J42" s="5"/>
      <c r="K42" s="5"/>
      <c r="L42" s="5"/>
      <c r="M42" s="5"/>
      <c r="N42" s="5"/>
      <c r="O42" s="5"/>
      <c r="P42" s="5"/>
    </row>
    <row r="43" spans="1:16" ht="12">
      <c r="A43" s="22"/>
      <c r="B43" s="42"/>
      <c r="C43" s="46"/>
      <c r="D43" s="46"/>
      <c r="E43" s="47"/>
      <c r="F43" s="42"/>
      <c r="G43" s="41"/>
      <c r="H43" s="5"/>
      <c r="I43" s="5"/>
      <c r="J43" s="5"/>
      <c r="K43" s="5"/>
      <c r="L43" s="5"/>
      <c r="M43" s="5"/>
      <c r="N43" s="5"/>
      <c r="O43" s="5"/>
      <c r="P43" s="5"/>
    </row>
    <row r="44" spans="1:16" ht="12">
      <c r="A44" s="22"/>
      <c r="B44" s="42"/>
      <c r="C44" s="46"/>
      <c r="D44" s="46"/>
      <c r="E44" s="47"/>
      <c r="F44" s="42"/>
      <c r="G44" s="41"/>
      <c r="H44" s="5"/>
      <c r="I44" s="5"/>
      <c r="J44" s="5"/>
      <c r="K44" s="5"/>
      <c r="L44" s="5"/>
      <c r="M44" s="5"/>
      <c r="N44" s="5"/>
      <c r="O44" s="5"/>
      <c r="P44" s="5"/>
    </row>
    <row r="45" spans="1:16" ht="12">
      <c r="A45" s="22"/>
      <c r="B45" s="42"/>
      <c r="C45" s="46"/>
      <c r="D45" s="41"/>
      <c r="E45" s="42"/>
      <c r="F45" s="42"/>
      <c r="G45" s="41"/>
      <c r="H45" s="5"/>
      <c r="I45" s="5"/>
      <c r="J45" s="5"/>
      <c r="K45" s="5"/>
      <c r="L45" s="5"/>
      <c r="M45" s="5"/>
      <c r="N45" s="5"/>
      <c r="O45" s="5"/>
      <c r="P45" s="5"/>
    </row>
    <row r="46" spans="1:16" ht="12">
      <c r="A46" s="22"/>
      <c r="B46" s="42"/>
      <c r="C46" s="46"/>
      <c r="D46" s="41"/>
      <c r="E46" s="42"/>
      <c r="F46" s="42"/>
      <c r="G46" s="41"/>
      <c r="H46" s="5"/>
      <c r="I46" s="5"/>
      <c r="J46" s="5"/>
      <c r="K46" s="5"/>
      <c r="L46" s="5"/>
      <c r="M46" s="5"/>
      <c r="N46" s="5"/>
      <c r="O46" s="5"/>
      <c r="P46" s="5"/>
    </row>
    <row r="47" spans="1:16" ht="12">
      <c r="A47" s="22"/>
      <c r="B47" s="42"/>
      <c r="C47" s="46"/>
      <c r="D47" s="41"/>
      <c r="E47" s="42"/>
      <c r="F47" s="42"/>
      <c r="G47" s="41"/>
      <c r="H47" s="5"/>
      <c r="I47" s="5"/>
      <c r="J47" s="5"/>
      <c r="K47" s="5"/>
      <c r="L47" s="5"/>
      <c r="M47" s="5"/>
      <c r="N47" s="5"/>
      <c r="O47" s="5"/>
      <c r="P47" s="5"/>
    </row>
    <row r="48" spans="1:16" ht="12">
      <c r="A48" s="22"/>
      <c r="B48" s="42"/>
      <c r="C48" s="46"/>
      <c r="D48" s="41"/>
      <c r="E48" s="42"/>
      <c r="F48" s="42"/>
      <c r="G48" s="41"/>
      <c r="H48" s="5"/>
      <c r="I48" s="5"/>
      <c r="J48" s="5"/>
      <c r="K48" s="5"/>
      <c r="L48" s="5"/>
      <c r="M48" s="5"/>
      <c r="N48" s="5"/>
      <c r="O48" s="5"/>
      <c r="P48" s="5"/>
    </row>
    <row r="49" spans="1:16" ht="12">
      <c r="A49" s="22"/>
      <c r="B49" s="42"/>
      <c r="C49" s="46"/>
      <c r="D49" s="41"/>
      <c r="E49" s="42"/>
      <c r="F49" s="42"/>
      <c r="G49" s="41"/>
      <c r="H49" s="5"/>
      <c r="I49" s="5"/>
      <c r="J49" s="5"/>
      <c r="K49" s="5"/>
      <c r="L49" s="5"/>
      <c r="M49" s="5"/>
      <c r="N49" s="5"/>
      <c r="O49" s="5"/>
      <c r="P49" s="5"/>
    </row>
    <row r="50" spans="1:16" ht="12">
      <c r="A50" s="22"/>
      <c r="B50" s="42"/>
      <c r="C50" s="46"/>
      <c r="D50" s="41"/>
      <c r="E50" s="42"/>
      <c r="F50" s="42"/>
      <c r="G50" s="41"/>
      <c r="H50" s="5"/>
      <c r="I50" s="5"/>
      <c r="J50" s="5"/>
      <c r="K50" s="5"/>
      <c r="L50" s="5"/>
      <c r="M50" s="5"/>
      <c r="N50" s="5"/>
      <c r="O50" s="5"/>
      <c r="P50" s="5"/>
    </row>
    <row r="51" spans="1:16" ht="12">
      <c r="A51" s="22"/>
      <c r="B51" s="42"/>
      <c r="C51" s="46"/>
      <c r="D51" s="41"/>
      <c r="E51" s="42"/>
      <c r="F51" s="42"/>
      <c r="G51" s="41"/>
      <c r="H51" s="5"/>
      <c r="I51" s="5"/>
      <c r="J51" s="5"/>
      <c r="K51" s="5"/>
      <c r="L51" s="5"/>
      <c r="M51" s="5"/>
      <c r="N51" s="5"/>
      <c r="O51" s="5"/>
      <c r="P51" s="5"/>
    </row>
    <row r="52" spans="1:16" ht="12">
      <c r="A52" s="22"/>
      <c r="B52" s="42"/>
      <c r="C52" s="46"/>
      <c r="D52" s="41"/>
      <c r="E52" s="42"/>
      <c r="F52" s="42"/>
      <c r="G52" s="41"/>
      <c r="H52" s="5"/>
      <c r="I52" s="5"/>
      <c r="J52" s="5"/>
      <c r="K52" s="5"/>
      <c r="L52" s="5"/>
      <c r="M52" s="5"/>
      <c r="N52" s="5"/>
      <c r="O52" s="5"/>
      <c r="P52" s="5"/>
    </row>
    <row r="53" spans="1:16" ht="12">
      <c r="A53" s="22"/>
      <c r="B53" s="42"/>
      <c r="C53" s="46"/>
      <c r="D53" s="41"/>
      <c r="E53" s="42"/>
      <c r="F53" s="42"/>
      <c r="G53" s="41"/>
      <c r="H53" s="5"/>
      <c r="I53" s="5"/>
      <c r="J53" s="5"/>
      <c r="K53" s="5"/>
      <c r="L53" s="5"/>
      <c r="M53" s="5"/>
      <c r="N53" s="5"/>
      <c r="O53" s="5"/>
      <c r="P53" s="5"/>
    </row>
    <row r="54" spans="1:16" ht="12">
      <c r="A54" s="22"/>
      <c r="B54" s="42"/>
      <c r="C54" s="46"/>
      <c r="D54" s="41"/>
      <c r="E54" s="42"/>
      <c r="F54" s="42"/>
      <c r="G54" s="41"/>
      <c r="H54" s="5"/>
      <c r="I54" s="5"/>
      <c r="J54" s="5"/>
      <c r="K54" s="5"/>
      <c r="L54" s="5"/>
      <c r="M54" s="5"/>
      <c r="N54" s="5"/>
      <c r="O54" s="5"/>
      <c r="P54" s="5"/>
    </row>
    <row r="55" spans="1:16" ht="12">
      <c r="A55" s="22"/>
      <c r="B55" s="42"/>
      <c r="C55" s="46"/>
      <c r="D55" s="41"/>
      <c r="E55" s="42"/>
      <c r="F55" s="42"/>
      <c r="G55" s="41"/>
      <c r="H55" s="5"/>
      <c r="I55" s="5"/>
      <c r="J55" s="5"/>
      <c r="K55" s="5"/>
      <c r="L55" s="5"/>
      <c r="M55" s="5"/>
      <c r="N55" s="5"/>
      <c r="O55" s="5"/>
      <c r="P55" s="5"/>
    </row>
    <row r="56" spans="1:16" ht="12">
      <c r="A56" s="22"/>
      <c r="B56" s="42"/>
      <c r="C56" s="46"/>
      <c r="D56" s="41"/>
      <c r="E56" s="42"/>
      <c r="F56" s="42"/>
      <c r="G56" s="41"/>
      <c r="H56" s="5"/>
      <c r="I56" s="5"/>
      <c r="J56" s="5"/>
      <c r="K56" s="5"/>
      <c r="L56" s="5"/>
      <c r="M56" s="5"/>
      <c r="N56" s="5"/>
      <c r="O56" s="5"/>
      <c r="P56" s="5"/>
    </row>
    <row r="57" spans="1:16" ht="12">
      <c r="A57" s="22"/>
      <c r="B57" s="42"/>
      <c r="C57" s="46"/>
      <c r="D57" s="41"/>
      <c r="E57" s="42"/>
      <c r="F57" s="42"/>
      <c r="G57" s="41"/>
      <c r="H57" s="5"/>
      <c r="I57" s="5"/>
      <c r="J57" s="5"/>
      <c r="K57" s="5"/>
      <c r="L57" s="5"/>
      <c r="M57" s="5"/>
      <c r="N57" s="5"/>
      <c r="O57" s="5"/>
      <c r="P57" s="5"/>
    </row>
    <row r="58" spans="1:16" ht="12">
      <c r="A58" s="22"/>
      <c r="B58" s="42"/>
      <c r="C58" s="46"/>
      <c r="D58" s="41"/>
      <c r="E58" s="42"/>
      <c r="F58" s="42"/>
      <c r="G58" s="41"/>
      <c r="H58" s="5"/>
      <c r="I58" s="5"/>
      <c r="J58" s="5"/>
      <c r="K58" s="5"/>
      <c r="L58" s="5"/>
      <c r="M58" s="5"/>
      <c r="N58" s="5"/>
      <c r="O58" s="5"/>
      <c r="P58" s="5"/>
    </row>
    <row r="59" spans="1:16" ht="12">
      <c r="A59" s="22"/>
      <c r="B59" s="42"/>
      <c r="C59" s="46"/>
      <c r="D59" s="41"/>
      <c r="E59" s="42"/>
      <c r="F59" s="42"/>
      <c r="G59" s="41"/>
      <c r="H59" s="5"/>
      <c r="I59" s="5"/>
      <c r="J59" s="5"/>
      <c r="K59" s="5"/>
      <c r="L59" s="5"/>
      <c r="M59" s="5"/>
      <c r="N59" s="5"/>
      <c r="O59" s="5"/>
      <c r="P59" s="5"/>
    </row>
    <row r="60" spans="1:16" ht="12">
      <c r="A60" s="22"/>
      <c r="B60" s="42"/>
      <c r="C60" s="46"/>
      <c r="D60" s="41"/>
      <c r="E60" s="42"/>
      <c r="F60" s="42"/>
      <c r="G60" s="41"/>
      <c r="H60" s="5"/>
      <c r="I60" s="5"/>
      <c r="J60" s="5"/>
      <c r="K60" s="5"/>
      <c r="L60" s="5"/>
      <c r="M60" s="5"/>
      <c r="N60" s="5"/>
      <c r="O60" s="5"/>
      <c r="P60" s="5"/>
    </row>
    <row r="61" spans="1:16" ht="12">
      <c r="A61" s="22"/>
      <c r="B61" s="42"/>
      <c r="C61" s="46"/>
      <c r="D61" s="41"/>
      <c r="E61" s="42"/>
      <c r="F61" s="42"/>
      <c r="G61" s="41"/>
      <c r="H61" s="5"/>
      <c r="I61" s="5"/>
      <c r="J61" s="5"/>
      <c r="K61" s="5"/>
      <c r="L61" s="5"/>
      <c r="M61" s="5"/>
      <c r="N61" s="5"/>
      <c r="O61" s="5"/>
      <c r="P61" s="5"/>
    </row>
    <row r="62" spans="1:16" ht="12">
      <c r="A62" s="22"/>
      <c r="B62" s="42"/>
      <c r="C62" s="46"/>
      <c r="D62" s="41"/>
      <c r="E62" s="42"/>
      <c r="F62" s="42"/>
      <c r="G62" s="41"/>
      <c r="H62" s="5"/>
      <c r="I62" s="5"/>
      <c r="J62" s="5"/>
      <c r="K62" s="5"/>
      <c r="L62" s="5"/>
      <c r="M62" s="5"/>
      <c r="N62" s="5"/>
      <c r="O62" s="5"/>
      <c r="P62" s="5"/>
    </row>
    <row r="63" spans="1:16" ht="12">
      <c r="A63" s="22"/>
      <c r="B63" s="42"/>
      <c r="C63" s="46"/>
      <c r="D63" s="41"/>
      <c r="E63" s="42"/>
      <c r="F63" s="42"/>
      <c r="G63" s="41"/>
      <c r="H63" s="5"/>
      <c r="I63" s="5"/>
      <c r="J63" s="5"/>
      <c r="K63" s="5"/>
      <c r="L63" s="5"/>
      <c r="M63" s="5"/>
      <c r="N63" s="5"/>
      <c r="O63" s="5"/>
      <c r="P63" s="5"/>
    </row>
    <row r="64" spans="1:16" ht="12">
      <c r="A64" s="22"/>
      <c r="B64" s="42"/>
      <c r="C64" s="46"/>
      <c r="D64" s="41"/>
      <c r="E64" s="42"/>
      <c r="F64" s="42"/>
      <c r="G64" s="41"/>
      <c r="H64" s="5"/>
      <c r="I64" s="5"/>
      <c r="J64" s="5"/>
      <c r="K64" s="5"/>
      <c r="L64" s="5"/>
      <c r="M64" s="5"/>
      <c r="N64" s="5"/>
      <c r="O64" s="5"/>
      <c r="P64" s="5"/>
    </row>
    <row r="65" spans="1:16" ht="12">
      <c r="A65" s="22"/>
      <c r="B65" s="42"/>
      <c r="C65" s="46"/>
      <c r="D65" s="41"/>
      <c r="E65" s="42"/>
      <c r="F65" s="42"/>
      <c r="G65" s="41"/>
      <c r="H65" s="5"/>
      <c r="I65" s="5"/>
      <c r="J65" s="5"/>
      <c r="K65" s="5"/>
      <c r="L65" s="5"/>
      <c r="M65" s="5"/>
      <c r="N65" s="5"/>
      <c r="O65" s="5"/>
      <c r="P65" s="5"/>
    </row>
    <row r="66" spans="1:16" ht="12">
      <c r="A66" s="22"/>
      <c r="B66" s="42"/>
      <c r="C66" s="46"/>
      <c r="D66" s="41"/>
      <c r="E66" s="42"/>
      <c r="F66" s="42"/>
      <c r="G66" s="41"/>
      <c r="H66" s="5"/>
      <c r="I66" s="5"/>
      <c r="J66" s="5"/>
      <c r="K66" s="5"/>
      <c r="L66" s="5"/>
      <c r="M66" s="5"/>
      <c r="N66" s="5"/>
      <c r="O66" s="5"/>
      <c r="P66" s="5"/>
    </row>
    <row r="67" spans="1:16" ht="12">
      <c r="A67" s="22"/>
      <c r="B67" s="42"/>
      <c r="C67" s="46"/>
      <c r="D67" s="41"/>
      <c r="E67" s="42"/>
      <c r="F67" s="42"/>
      <c r="G67" s="41"/>
      <c r="H67" s="5"/>
      <c r="I67" s="5"/>
      <c r="J67" s="5"/>
      <c r="K67" s="5"/>
      <c r="L67" s="5"/>
      <c r="M67" s="5"/>
      <c r="N67" s="5"/>
      <c r="O67" s="5"/>
      <c r="P67" s="5"/>
    </row>
    <row r="68" spans="1:16" ht="12">
      <c r="A68" s="22"/>
      <c r="B68" s="42"/>
      <c r="C68" s="46"/>
      <c r="D68" s="41"/>
      <c r="E68" s="42"/>
      <c r="F68" s="42"/>
      <c r="G68" s="41"/>
      <c r="H68" s="5"/>
      <c r="I68" s="5"/>
      <c r="J68" s="5"/>
      <c r="K68" s="5"/>
      <c r="L68" s="5"/>
      <c r="M68" s="5"/>
      <c r="N68" s="5"/>
      <c r="O68" s="5"/>
      <c r="P68" s="5"/>
    </row>
    <row r="69" spans="1:16" ht="12">
      <c r="A69" s="22"/>
      <c r="B69" s="42"/>
      <c r="C69" s="46"/>
      <c r="D69" s="41"/>
      <c r="E69" s="42"/>
      <c r="F69" s="42"/>
      <c r="G69" s="41"/>
      <c r="H69" s="5"/>
      <c r="I69" s="5"/>
      <c r="J69" s="5"/>
      <c r="K69" s="5"/>
      <c r="L69" s="5"/>
      <c r="M69" s="5"/>
      <c r="N69" s="5"/>
      <c r="O69" s="5"/>
      <c r="P69" s="5"/>
    </row>
    <row r="70" spans="1:16" ht="12">
      <c r="A70" s="22"/>
      <c r="B70" s="42"/>
      <c r="C70" s="46"/>
      <c r="D70" s="41"/>
      <c r="E70" s="42"/>
      <c r="F70" s="42"/>
      <c r="G70" s="41"/>
      <c r="H70" s="5"/>
      <c r="I70" s="5"/>
      <c r="J70" s="5"/>
      <c r="K70" s="5"/>
      <c r="L70" s="5"/>
      <c r="M70" s="5"/>
      <c r="N70" s="5"/>
      <c r="O70" s="5"/>
      <c r="P70" s="5"/>
    </row>
    <row r="71" spans="1:16" ht="12">
      <c r="A71" s="22"/>
      <c r="B71" s="42"/>
      <c r="C71" s="46"/>
      <c r="D71" s="41"/>
      <c r="E71" s="42"/>
      <c r="F71" s="42"/>
      <c r="G71" s="41"/>
      <c r="H71" s="5"/>
      <c r="I71" s="5"/>
      <c r="J71" s="5"/>
      <c r="K71" s="5"/>
      <c r="L71" s="5"/>
      <c r="M71" s="5"/>
      <c r="N71" s="5"/>
      <c r="O71" s="5"/>
      <c r="P71" s="5"/>
    </row>
    <row r="72" spans="1:16" ht="12">
      <c r="A72" s="22"/>
      <c r="B72" s="42"/>
      <c r="C72" s="46"/>
      <c r="D72" s="41"/>
      <c r="E72" s="42"/>
      <c r="F72" s="42"/>
      <c r="G72" s="41"/>
      <c r="H72" s="5"/>
      <c r="I72" s="5"/>
      <c r="J72" s="5"/>
      <c r="K72" s="5"/>
      <c r="L72" s="5"/>
      <c r="M72" s="5"/>
      <c r="N72" s="5"/>
      <c r="O72" s="5"/>
      <c r="P72" s="5"/>
    </row>
    <row r="73" spans="1:16" ht="12">
      <c r="A73" s="22"/>
      <c r="B73" s="42"/>
      <c r="C73" s="46"/>
      <c r="D73" s="41"/>
      <c r="E73" s="42"/>
      <c r="F73" s="42"/>
      <c r="G73" s="41"/>
      <c r="H73" s="5"/>
      <c r="I73" s="5"/>
      <c r="J73" s="5"/>
      <c r="K73" s="5"/>
      <c r="L73" s="5"/>
      <c r="M73" s="5"/>
      <c r="N73" s="5"/>
      <c r="O73" s="5"/>
      <c r="P73" s="5"/>
    </row>
    <row r="74" spans="1:16" ht="12">
      <c r="A74" s="22"/>
      <c r="B74" s="42"/>
      <c r="C74" s="46"/>
      <c r="D74" s="41"/>
      <c r="E74" s="42"/>
      <c r="F74" s="42"/>
      <c r="G74" s="41"/>
      <c r="H74" s="5"/>
      <c r="I74" s="5"/>
      <c r="J74" s="5"/>
      <c r="K74" s="5"/>
      <c r="L74" s="5"/>
      <c r="M74" s="5"/>
      <c r="N74" s="5"/>
      <c r="O74" s="5"/>
      <c r="P74" s="5"/>
    </row>
    <row r="75" spans="1:16" ht="12">
      <c r="A75" s="22"/>
      <c r="B75" s="42"/>
      <c r="C75" s="46"/>
      <c r="D75" s="41"/>
      <c r="E75" s="42"/>
      <c r="F75" s="42"/>
      <c r="G75" s="41"/>
      <c r="H75" s="5"/>
      <c r="I75" s="5"/>
      <c r="J75" s="5"/>
      <c r="K75" s="5"/>
      <c r="L75" s="5"/>
      <c r="M75" s="5"/>
      <c r="N75" s="5"/>
      <c r="O75" s="5"/>
      <c r="P75" s="5"/>
    </row>
    <row r="76" spans="1:16" ht="12">
      <c r="A76" s="22"/>
      <c r="B76" s="42"/>
      <c r="C76" s="46"/>
      <c r="D76" s="41"/>
      <c r="E76" s="42"/>
      <c r="F76" s="42"/>
      <c r="G76" s="41"/>
      <c r="H76" s="5"/>
      <c r="I76" s="5"/>
      <c r="J76" s="5"/>
      <c r="K76" s="5"/>
      <c r="L76" s="5"/>
      <c r="M76" s="5"/>
      <c r="N76" s="5"/>
      <c r="O76" s="5"/>
      <c r="P76" s="5"/>
    </row>
    <row r="77" spans="1:16" ht="12">
      <c r="A77" s="22"/>
      <c r="B77" s="42"/>
      <c r="C77" s="46"/>
      <c r="D77" s="41"/>
      <c r="E77" s="42"/>
      <c r="F77" s="42"/>
      <c r="G77" s="41"/>
      <c r="H77" s="5"/>
      <c r="I77" s="5"/>
      <c r="J77" s="5"/>
      <c r="K77" s="5"/>
      <c r="L77" s="5"/>
      <c r="M77" s="5"/>
      <c r="N77" s="5"/>
      <c r="O77" s="5"/>
      <c r="P77" s="5"/>
    </row>
    <row r="78" spans="1:16" ht="12">
      <c r="A78" s="22"/>
      <c r="B78" s="42"/>
      <c r="C78" s="46"/>
      <c r="D78" s="41"/>
      <c r="E78" s="42"/>
      <c r="F78" s="42"/>
      <c r="G78" s="41"/>
      <c r="H78" s="5"/>
      <c r="I78" s="5"/>
      <c r="J78" s="5"/>
      <c r="K78" s="5"/>
      <c r="L78" s="5"/>
      <c r="M78" s="5"/>
      <c r="N78" s="5"/>
      <c r="O78" s="5"/>
      <c r="P78" s="5"/>
    </row>
    <row r="79" spans="1:16" ht="12">
      <c r="A79" s="22"/>
      <c r="B79" s="42"/>
      <c r="C79" s="46"/>
      <c r="D79" s="41"/>
      <c r="E79" s="42"/>
      <c r="F79" s="42"/>
      <c r="G79" s="41"/>
      <c r="H79" s="5"/>
      <c r="I79" s="5"/>
      <c r="J79" s="5"/>
      <c r="K79" s="5"/>
      <c r="L79" s="5"/>
      <c r="M79" s="5"/>
      <c r="N79" s="5"/>
      <c r="O79" s="5"/>
      <c r="P79" s="5"/>
    </row>
    <row r="80" spans="1:16" ht="12">
      <c r="A80" s="22"/>
      <c r="B80" s="42"/>
      <c r="C80" s="46"/>
      <c r="D80" s="41"/>
      <c r="E80" s="42"/>
      <c r="F80" s="42"/>
      <c r="G80" s="41"/>
      <c r="H80" s="5"/>
      <c r="I80" s="5"/>
      <c r="J80" s="5"/>
      <c r="K80" s="5"/>
      <c r="L80" s="5"/>
      <c r="M80" s="5"/>
      <c r="N80" s="5"/>
      <c r="O80" s="5"/>
      <c r="P80" s="5"/>
    </row>
    <row r="81" spans="1:16" ht="12">
      <c r="A81" s="22"/>
      <c r="B81" s="42"/>
      <c r="C81" s="46"/>
      <c r="D81" s="41"/>
      <c r="E81" s="42"/>
      <c r="F81" s="42"/>
      <c r="G81" s="41"/>
      <c r="H81" s="5"/>
      <c r="I81" s="5"/>
      <c r="J81" s="5"/>
      <c r="K81" s="5"/>
      <c r="L81" s="5"/>
      <c r="M81" s="5"/>
      <c r="N81" s="5"/>
      <c r="O81" s="5"/>
      <c r="P81" s="5"/>
    </row>
    <row r="82" spans="1:16" ht="12">
      <c r="A82" s="22"/>
      <c r="B82" s="42"/>
      <c r="C82" s="46"/>
      <c r="D82" s="41"/>
      <c r="E82" s="42"/>
      <c r="F82" s="42"/>
      <c r="G82" s="41"/>
      <c r="H82" s="5"/>
      <c r="I82" s="5"/>
      <c r="J82" s="5"/>
      <c r="K82" s="5"/>
      <c r="L82" s="5"/>
      <c r="M82" s="5"/>
      <c r="N82" s="5"/>
      <c r="O82" s="5"/>
      <c r="P82" s="5"/>
    </row>
    <row r="83" spans="1:16" ht="12">
      <c r="A83" s="22"/>
      <c r="B83" s="42"/>
      <c r="C83" s="46"/>
      <c r="D83" s="41"/>
      <c r="E83" s="42"/>
      <c r="F83" s="42"/>
      <c r="G83" s="41"/>
      <c r="H83" s="5"/>
      <c r="I83" s="5"/>
      <c r="J83" s="5"/>
      <c r="K83" s="5"/>
      <c r="L83" s="5"/>
      <c r="M83" s="5"/>
      <c r="N83" s="5"/>
      <c r="O83" s="5"/>
      <c r="P83" s="5"/>
    </row>
    <row r="84" spans="1:16" ht="12">
      <c r="A84" s="22"/>
      <c r="B84" s="42"/>
      <c r="C84" s="46"/>
      <c r="D84" s="41"/>
      <c r="E84" s="42"/>
      <c r="F84" s="42"/>
      <c r="G84" s="41"/>
      <c r="H84" s="5"/>
      <c r="I84" s="5"/>
      <c r="J84" s="5"/>
      <c r="K84" s="5"/>
      <c r="L84" s="5"/>
      <c r="M84" s="5"/>
      <c r="N84" s="5"/>
      <c r="O84" s="5"/>
      <c r="P84" s="5"/>
    </row>
    <row r="85" spans="1:16" ht="12">
      <c r="A85" s="22"/>
      <c r="B85" s="42"/>
      <c r="C85" s="46"/>
      <c r="D85" s="41"/>
      <c r="E85" s="42"/>
      <c r="F85" s="42"/>
      <c r="G85" s="41"/>
      <c r="H85" s="5"/>
      <c r="I85" s="5"/>
      <c r="J85" s="5"/>
      <c r="K85" s="5"/>
      <c r="L85" s="5"/>
      <c r="M85" s="5"/>
      <c r="N85" s="5"/>
      <c r="O85" s="5"/>
      <c r="P85" s="5"/>
    </row>
    <row r="86" spans="1:16" ht="12">
      <c r="A86" s="22"/>
      <c r="B86" s="42"/>
      <c r="C86" s="46"/>
      <c r="D86" s="41"/>
      <c r="E86" s="42"/>
      <c r="F86" s="42"/>
      <c r="G86" s="41"/>
      <c r="H86" s="5"/>
      <c r="I86" s="5"/>
      <c r="J86" s="5"/>
      <c r="K86" s="5"/>
      <c r="L86" s="5"/>
      <c r="M86" s="5"/>
      <c r="N86" s="5"/>
      <c r="O86" s="5"/>
      <c r="P86" s="5"/>
    </row>
    <row r="87" spans="1:16" ht="12">
      <c r="A87" s="22"/>
      <c r="B87" s="42"/>
      <c r="C87" s="46"/>
      <c r="D87" s="41"/>
      <c r="E87" s="42"/>
      <c r="F87" s="42"/>
      <c r="G87" s="41"/>
      <c r="H87" s="5"/>
      <c r="I87" s="5"/>
      <c r="J87" s="5"/>
      <c r="K87" s="5"/>
      <c r="L87" s="5"/>
      <c r="M87" s="5"/>
      <c r="N87" s="5"/>
      <c r="O87" s="5"/>
      <c r="P87" s="5"/>
    </row>
    <row r="88" spans="1:16" ht="12">
      <c r="A88" s="22"/>
      <c r="B88" s="42"/>
      <c r="C88" s="46"/>
      <c r="D88" s="41"/>
      <c r="E88" s="42"/>
      <c r="F88" s="42"/>
      <c r="G88" s="41"/>
      <c r="H88" s="5"/>
      <c r="I88" s="5"/>
      <c r="J88" s="5"/>
      <c r="K88" s="5"/>
      <c r="L88" s="5"/>
      <c r="M88" s="5"/>
      <c r="N88" s="5"/>
      <c r="O88" s="5"/>
      <c r="P88" s="5"/>
    </row>
    <row r="89" spans="1:16" ht="12">
      <c r="A89" s="22"/>
      <c r="B89" s="42"/>
      <c r="C89" s="46"/>
      <c r="D89" s="41"/>
      <c r="E89" s="42"/>
      <c r="F89" s="42"/>
      <c r="G89" s="41"/>
      <c r="H89" s="5"/>
      <c r="I89" s="5"/>
      <c r="J89" s="5"/>
      <c r="K89" s="5"/>
      <c r="L89" s="5"/>
      <c r="M89" s="5"/>
      <c r="N89" s="5"/>
      <c r="O89" s="5"/>
      <c r="P89" s="5"/>
    </row>
    <row r="90" spans="1:16" ht="12">
      <c r="A90" s="22"/>
      <c r="B90" s="42"/>
      <c r="C90" s="46"/>
      <c r="D90" s="41"/>
      <c r="E90" s="42"/>
      <c r="F90" s="42"/>
      <c r="G90" s="41"/>
      <c r="H90" s="5"/>
      <c r="I90" s="5"/>
      <c r="J90" s="5"/>
      <c r="K90" s="5"/>
      <c r="L90" s="5"/>
      <c r="M90" s="5"/>
      <c r="N90" s="5"/>
      <c r="O90" s="5"/>
      <c r="P90" s="5"/>
    </row>
    <row r="91" spans="1:16" ht="12">
      <c r="A91" s="22"/>
      <c r="B91" s="42"/>
      <c r="C91" s="46"/>
      <c r="D91" s="41"/>
      <c r="E91" s="42"/>
      <c r="F91" s="42"/>
      <c r="G91" s="41"/>
      <c r="H91" s="5"/>
      <c r="I91" s="5"/>
      <c r="J91" s="5"/>
      <c r="K91" s="5"/>
      <c r="L91" s="5"/>
      <c r="M91" s="5"/>
      <c r="N91" s="5"/>
      <c r="O91" s="5"/>
      <c r="P91" s="5"/>
    </row>
    <row r="92" spans="1:16" ht="12">
      <c r="A92" s="22"/>
      <c r="B92" s="42"/>
      <c r="C92" s="46"/>
      <c r="D92" s="41"/>
      <c r="E92" s="42"/>
      <c r="F92" s="42"/>
      <c r="G92" s="41"/>
      <c r="H92" s="5"/>
      <c r="I92" s="5"/>
      <c r="J92" s="5"/>
      <c r="K92" s="5"/>
      <c r="L92" s="5"/>
      <c r="M92" s="5"/>
      <c r="N92" s="5"/>
      <c r="O92" s="5"/>
      <c r="P92" s="5"/>
    </row>
    <row r="93" spans="1:16" ht="12">
      <c r="A93" s="22"/>
      <c r="B93" s="42"/>
      <c r="C93" s="46"/>
      <c r="D93" s="41"/>
      <c r="E93" s="42"/>
      <c r="F93" s="42"/>
      <c r="G93" s="41"/>
      <c r="H93" s="5"/>
      <c r="I93" s="5"/>
      <c r="J93" s="5"/>
      <c r="K93" s="5"/>
      <c r="L93" s="5"/>
      <c r="M93" s="5"/>
      <c r="N93" s="5"/>
      <c r="O93" s="5"/>
      <c r="P93" s="5"/>
    </row>
    <row r="94" spans="1:16" ht="12">
      <c r="A94" s="22"/>
      <c r="B94" s="42"/>
      <c r="C94" s="46"/>
      <c r="D94" s="41"/>
      <c r="E94" s="42"/>
      <c r="F94" s="42"/>
      <c r="G94" s="41"/>
      <c r="H94" s="5"/>
      <c r="I94" s="5"/>
      <c r="J94" s="5"/>
      <c r="K94" s="5"/>
      <c r="L94" s="5"/>
      <c r="M94" s="5"/>
      <c r="N94" s="5"/>
      <c r="O94" s="5"/>
      <c r="P94" s="5"/>
    </row>
    <row r="95" spans="1:16" ht="12">
      <c r="A95" s="22"/>
      <c r="B95" s="42"/>
      <c r="C95" s="46"/>
      <c r="D95" s="41"/>
      <c r="E95" s="42"/>
      <c r="F95" s="42"/>
      <c r="G95" s="41"/>
      <c r="H95" s="5"/>
      <c r="I95" s="5"/>
      <c r="J95" s="5"/>
      <c r="K95" s="5"/>
      <c r="L95" s="5"/>
      <c r="M95" s="5"/>
      <c r="N95" s="5"/>
      <c r="O95" s="5"/>
      <c r="P95" s="5"/>
    </row>
    <row r="96" spans="1:16" ht="12">
      <c r="A96" s="22"/>
      <c r="B96" s="42"/>
      <c r="C96" s="46"/>
      <c r="D96" s="41"/>
      <c r="E96" s="42"/>
      <c r="F96" s="42"/>
      <c r="G96" s="41"/>
      <c r="H96" s="5"/>
      <c r="I96" s="5"/>
      <c r="J96" s="5"/>
      <c r="K96" s="5"/>
      <c r="L96" s="5"/>
      <c r="M96" s="5"/>
      <c r="N96" s="5"/>
      <c r="O96" s="5"/>
      <c r="P96" s="5"/>
    </row>
    <row r="97" spans="1:16" ht="12">
      <c r="A97" s="22"/>
      <c r="B97" s="42"/>
      <c r="C97" s="46"/>
      <c r="D97" s="41"/>
      <c r="E97" s="42"/>
      <c r="F97" s="42"/>
      <c r="G97" s="41"/>
      <c r="H97" s="5"/>
      <c r="I97" s="5"/>
      <c r="J97" s="5"/>
      <c r="K97" s="5"/>
      <c r="L97" s="5"/>
      <c r="M97" s="5"/>
      <c r="N97" s="5"/>
      <c r="O97" s="5"/>
      <c r="P97" s="5"/>
    </row>
    <row r="98" spans="1:16" ht="12">
      <c r="A98" s="22"/>
      <c r="B98" s="42"/>
      <c r="C98" s="46"/>
      <c r="D98" s="41"/>
      <c r="E98" s="42"/>
      <c r="F98" s="42"/>
      <c r="G98" s="41"/>
      <c r="H98" s="5"/>
      <c r="I98" s="5"/>
      <c r="J98" s="5"/>
      <c r="K98" s="5"/>
      <c r="L98" s="5"/>
      <c r="M98" s="5"/>
      <c r="N98" s="5"/>
      <c r="O98" s="5"/>
      <c r="P98" s="5"/>
    </row>
    <row r="99" spans="1:16" ht="12">
      <c r="A99" s="22"/>
      <c r="B99" s="42"/>
      <c r="C99" s="46"/>
      <c r="D99" s="41"/>
      <c r="E99" s="42"/>
      <c r="F99" s="42"/>
      <c r="G99" s="41"/>
      <c r="H99" s="5"/>
      <c r="I99" s="5"/>
      <c r="J99" s="5"/>
      <c r="K99" s="5"/>
      <c r="L99" s="5"/>
      <c r="M99" s="5"/>
      <c r="N99" s="5"/>
      <c r="O99" s="5"/>
      <c r="P99" s="5"/>
    </row>
    <row r="100" spans="1:16" ht="12">
      <c r="A100" s="22"/>
      <c r="B100" s="42"/>
      <c r="C100" s="46"/>
      <c r="D100" s="41"/>
      <c r="E100" s="42"/>
      <c r="F100" s="42"/>
      <c r="G100" s="41"/>
      <c r="H100" s="5"/>
      <c r="I100" s="5"/>
      <c r="J100" s="5"/>
      <c r="K100" s="5"/>
      <c r="L100" s="5"/>
      <c r="M100" s="5"/>
      <c r="N100" s="5"/>
      <c r="O100" s="5"/>
      <c r="P100" s="5"/>
    </row>
    <row r="101" spans="1:16" ht="12">
      <c r="A101" s="22"/>
      <c r="B101" s="42"/>
      <c r="C101" s="46"/>
      <c r="D101" s="41"/>
      <c r="E101" s="42"/>
      <c r="F101" s="42"/>
      <c r="G101" s="41"/>
      <c r="H101" s="5"/>
      <c r="I101" s="5"/>
      <c r="J101" s="5"/>
      <c r="K101" s="5"/>
      <c r="L101" s="5"/>
      <c r="M101" s="5"/>
      <c r="N101" s="5"/>
      <c r="O101" s="5"/>
      <c r="P101" s="5"/>
    </row>
    <row r="102" spans="1:16" ht="12">
      <c r="A102" s="22"/>
      <c r="B102" s="42"/>
      <c r="C102" s="46"/>
      <c r="D102" s="41"/>
      <c r="E102" s="42"/>
      <c r="F102" s="42"/>
      <c r="G102" s="41"/>
      <c r="H102" s="5"/>
      <c r="I102" s="5"/>
      <c r="J102" s="5"/>
      <c r="K102" s="5"/>
      <c r="L102" s="5"/>
      <c r="M102" s="5"/>
      <c r="N102" s="5"/>
      <c r="O102" s="5"/>
      <c r="P102" s="5"/>
    </row>
    <row r="103" spans="1:16" ht="12">
      <c r="A103" s="22"/>
      <c r="B103" s="42"/>
      <c r="C103" s="46"/>
      <c r="D103" s="41"/>
      <c r="E103" s="42"/>
      <c r="F103" s="42"/>
      <c r="G103" s="41"/>
      <c r="H103" s="5"/>
      <c r="I103" s="5"/>
      <c r="J103" s="5"/>
      <c r="K103" s="5"/>
      <c r="L103" s="5"/>
      <c r="M103" s="5"/>
      <c r="N103" s="5"/>
      <c r="O103" s="5"/>
      <c r="P103" s="5"/>
    </row>
    <row r="104" spans="1:16" ht="12">
      <c r="A104" s="22"/>
      <c r="B104" s="42"/>
      <c r="C104" s="46"/>
      <c r="D104" s="41"/>
      <c r="E104" s="42"/>
      <c r="F104" s="42"/>
      <c r="G104" s="41"/>
      <c r="H104" s="5"/>
      <c r="I104" s="5"/>
      <c r="J104" s="5"/>
      <c r="K104" s="5"/>
      <c r="L104" s="5"/>
      <c r="M104" s="5"/>
      <c r="N104" s="5"/>
      <c r="O104" s="5"/>
      <c r="P104" s="5"/>
    </row>
    <row r="105" spans="1:16" ht="12">
      <c r="A105" s="22"/>
      <c r="B105" s="42"/>
      <c r="C105" s="46"/>
      <c r="D105" s="41"/>
      <c r="E105" s="42"/>
      <c r="F105" s="42"/>
      <c r="G105" s="41"/>
      <c r="H105" s="5"/>
      <c r="I105" s="5"/>
      <c r="J105" s="5"/>
      <c r="K105" s="5"/>
      <c r="L105" s="5"/>
      <c r="M105" s="5"/>
      <c r="N105" s="5"/>
      <c r="O105" s="5"/>
      <c r="P105" s="5"/>
    </row>
    <row r="106" spans="1:16" ht="12">
      <c r="A106" s="22"/>
      <c r="B106" s="42"/>
      <c r="C106" s="46"/>
      <c r="D106" s="41"/>
      <c r="E106" s="42"/>
      <c r="F106" s="42"/>
      <c r="G106" s="41"/>
      <c r="H106" s="5"/>
      <c r="I106" s="5"/>
      <c r="J106" s="5"/>
      <c r="K106" s="5"/>
      <c r="L106" s="5"/>
      <c r="M106" s="5"/>
      <c r="N106" s="5"/>
      <c r="O106" s="5"/>
      <c r="P106" s="5"/>
    </row>
    <row r="107" spans="1:16" ht="12">
      <c r="A107" s="22"/>
      <c r="B107" s="42"/>
      <c r="C107" s="46"/>
      <c r="D107" s="41"/>
      <c r="E107" s="42"/>
      <c r="F107" s="42"/>
      <c r="G107" s="41"/>
      <c r="H107" s="5"/>
      <c r="I107" s="5"/>
      <c r="J107" s="5"/>
      <c r="K107" s="5"/>
      <c r="L107" s="5"/>
      <c r="M107" s="5"/>
      <c r="N107" s="5"/>
      <c r="O107" s="5"/>
      <c r="P107" s="5"/>
    </row>
    <row r="108" spans="1:16" ht="12">
      <c r="A108" s="22"/>
      <c r="B108" s="42"/>
      <c r="C108" s="46"/>
      <c r="D108" s="41"/>
      <c r="E108" s="42"/>
      <c r="F108" s="42"/>
      <c r="G108" s="41"/>
      <c r="H108" s="5"/>
      <c r="I108" s="5"/>
      <c r="J108" s="5"/>
      <c r="K108" s="5"/>
      <c r="L108" s="5"/>
      <c r="M108" s="5"/>
      <c r="N108" s="5"/>
      <c r="O108" s="5"/>
      <c r="P108" s="5"/>
    </row>
    <row r="109" spans="1:16" ht="12">
      <c r="A109" s="22"/>
      <c r="B109" s="42"/>
      <c r="C109" s="46"/>
      <c r="D109" s="41"/>
      <c r="E109" s="42"/>
      <c r="F109" s="42"/>
      <c r="G109" s="41"/>
      <c r="H109" s="5"/>
      <c r="I109" s="5"/>
      <c r="J109" s="5"/>
      <c r="K109" s="5"/>
      <c r="L109" s="5"/>
      <c r="M109" s="5"/>
      <c r="N109" s="5"/>
      <c r="O109" s="5"/>
      <c r="P109" s="5"/>
    </row>
    <row r="110" spans="1:16" ht="12">
      <c r="A110" s="22"/>
      <c r="B110" s="42"/>
      <c r="C110" s="46"/>
      <c r="D110" s="41"/>
      <c r="E110" s="42"/>
      <c r="F110" s="42"/>
      <c r="G110" s="41"/>
      <c r="H110" s="5"/>
      <c r="I110" s="5"/>
      <c r="J110" s="5"/>
      <c r="K110" s="5"/>
      <c r="L110" s="5"/>
      <c r="M110" s="5"/>
      <c r="N110" s="5"/>
      <c r="O110" s="5"/>
      <c r="P110" s="5"/>
    </row>
    <row r="111" spans="1:16" ht="12">
      <c r="A111" s="22"/>
      <c r="B111" s="42"/>
      <c r="C111" s="46"/>
      <c r="D111" s="41"/>
      <c r="E111" s="42"/>
      <c r="F111" s="42"/>
      <c r="G111" s="41"/>
      <c r="H111" s="5"/>
      <c r="I111" s="5"/>
      <c r="J111" s="5"/>
      <c r="K111" s="5"/>
      <c r="L111" s="5"/>
      <c r="M111" s="5"/>
      <c r="N111" s="5"/>
      <c r="O111" s="5"/>
      <c r="P111" s="5"/>
    </row>
    <row r="112" spans="1:16" ht="12">
      <c r="A112" s="22"/>
      <c r="B112" s="42"/>
      <c r="C112" s="46"/>
      <c r="D112" s="41"/>
      <c r="E112" s="42"/>
      <c r="F112" s="42"/>
      <c r="G112" s="41"/>
      <c r="H112" s="5"/>
      <c r="I112" s="5"/>
      <c r="J112" s="5"/>
      <c r="K112" s="5"/>
      <c r="L112" s="5"/>
      <c r="M112" s="5"/>
      <c r="N112" s="5"/>
      <c r="O112" s="5"/>
      <c r="P112" s="5"/>
    </row>
    <row r="113" spans="1:16" ht="12">
      <c r="A113" s="22"/>
      <c r="B113" s="42"/>
      <c r="C113" s="46"/>
      <c r="D113" s="41"/>
      <c r="E113" s="42"/>
      <c r="F113" s="42"/>
      <c r="G113" s="41"/>
      <c r="H113" s="5"/>
      <c r="I113" s="5"/>
      <c r="J113" s="5"/>
      <c r="K113" s="5"/>
      <c r="L113" s="5"/>
      <c r="M113" s="5"/>
      <c r="N113" s="5"/>
      <c r="O113" s="5"/>
      <c r="P113" s="5"/>
    </row>
    <row r="114" spans="1:16" ht="12">
      <c r="A114" s="22"/>
      <c r="B114" s="42"/>
      <c r="C114" s="46"/>
      <c r="D114" s="41"/>
      <c r="E114" s="42"/>
      <c r="F114" s="42"/>
      <c r="G114" s="41"/>
      <c r="H114" s="5"/>
      <c r="I114" s="5"/>
      <c r="J114" s="5"/>
      <c r="K114" s="5"/>
      <c r="L114" s="5"/>
      <c r="M114" s="5"/>
      <c r="N114" s="5"/>
      <c r="O114" s="5"/>
      <c r="P114" s="5"/>
    </row>
    <row r="115" spans="1:16" ht="12">
      <c r="A115" s="22"/>
      <c r="B115" s="42"/>
      <c r="C115" s="46"/>
      <c r="D115" s="41"/>
      <c r="E115" s="42"/>
      <c r="F115" s="42"/>
      <c r="G115" s="41"/>
      <c r="H115" s="5"/>
      <c r="I115" s="5"/>
      <c r="J115" s="5"/>
      <c r="K115" s="5"/>
      <c r="L115" s="5"/>
      <c r="M115" s="5"/>
      <c r="N115" s="5"/>
      <c r="O115" s="5"/>
      <c r="P115" s="5"/>
    </row>
    <row r="116" spans="1:16" ht="12">
      <c r="A116" s="22"/>
      <c r="B116" s="42"/>
      <c r="C116" s="46"/>
      <c r="D116" s="41"/>
      <c r="E116" s="42"/>
      <c r="F116" s="42"/>
      <c r="G116" s="41"/>
      <c r="H116" s="5"/>
      <c r="I116" s="5"/>
      <c r="J116" s="5"/>
      <c r="K116" s="5"/>
      <c r="L116" s="5"/>
      <c r="M116" s="5"/>
      <c r="N116" s="5"/>
      <c r="O116" s="5"/>
      <c r="P116" s="5"/>
    </row>
    <row r="117" spans="1:16" ht="12">
      <c r="A117" s="22"/>
      <c r="B117" s="42"/>
      <c r="C117" s="46"/>
      <c r="D117" s="41"/>
      <c r="E117" s="42"/>
      <c r="F117" s="42"/>
      <c r="G117" s="41"/>
      <c r="H117" s="5"/>
      <c r="I117" s="5"/>
      <c r="J117" s="5"/>
      <c r="K117" s="5"/>
      <c r="L117" s="5"/>
      <c r="M117" s="5"/>
      <c r="N117" s="5"/>
      <c r="O117" s="5"/>
      <c r="P117" s="5"/>
    </row>
    <row r="118" spans="1:16" ht="12">
      <c r="A118" s="22"/>
      <c r="B118" s="42"/>
      <c r="C118" s="46"/>
      <c r="D118" s="41"/>
      <c r="E118" s="42"/>
      <c r="F118" s="42"/>
      <c r="G118" s="41"/>
      <c r="H118" s="5"/>
      <c r="I118" s="5"/>
      <c r="J118" s="5"/>
      <c r="K118" s="5"/>
      <c r="L118" s="5"/>
      <c r="M118" s="5"/>
      <c r="N118" s="5"/>
      <c r="O118" s="5"/>
      <c r="P118" s="5"/>
    </row>
    <row r="119" spans="1:16" ht="12">
      <c r="A119" s="22"/>
      <c r="B119" s="42"/>
      <c r="C119" s="46"/>
      <c r="D119" s="41"/>
      <c r="E119" s="42"/>
      <c r="F119" s="42"/>
      <c r="G119" s="41"/>
      <c r="H119" s="5"/>
      <c r="I119" s="5"/>
      <c r="J119" s="5"/>
      <c r="K119" s="5"/>
      <c r="L119" s="5"/>
      <c r="M119" s="5"/>
      <c r="N119" s="5"/>
      <c r="O119" s="5"/>
      <c r="P119" s="5"/>
    </row>
    <row r="120" spans="1:16" ht="12">
      <c r="A120" s="22"/>
      <c r="B120" s="42"/>
      <c r="C120" s="46"/>
      <c r="D120" s="41"/>
      <c r="E120" s="42"/>
      <c r="F120" s="42"/>
      <c r="G120" s="41"/>
      <c r="H120" s="5"/>
      <c r="I120" s="5"/>
      <c r="J120" s="5"/>
      <c r="K120" s="5"/>
      <c r="L120" s="5"/>
      <c r="M120" s="5"/>
      <c r="N120" s="5"/>
      <c r="O120" s="5"/>
      <c r="P120" s="5"/>
    </row>
    <row r="121" spans="1:16" ht="12">
      <c r="A121" s="22"/>
      <c r="B121" s="42"/>
      <c r="C121" s="46"/>
      <c r="D121" s="41"/>
      <c r="E121" s="42"/>
      <c r="F121" s="42"/>
      <c r="G121" s="41"/>
      <c r="H121" s="5"/>
      <c r="I121" s="5"/>
      <c r="J121" s="5"/>
      <c r="K121" s="5"/>
      <c r="L121" s="5"/>
      <c r="M121" s="5"/>
      <c r="N121" s="5"/>
      <c r="O121" s="5"/>
      <c r="P121" s="5"/>
    </row>
    <row r="122" spans="1:16" ht="12">
      <c r="A122" s="22"/>
      <c r="B122" s="42"/>
      <c r="C122" s="46"/>
      <c r="D122" s="41"/>
      <c r="E122" s="42"/>
      <c r="F122" s="42"/>
      <c r="G122" s="41"/>
      <c r="H122" s="5"/>
      <c r="I122" s="5"/>
      <c r="J122" s="5"/>
      <c r="K122" s="5"/>
      <c r="L122" s="5"/>
      <c r="M122" s="5"/>
      <c r="N122" s="5"/>
      <c r="O122" s="5"/>
      <c r="P122" s="5"/>
    </row>
    <row r="123" spans="1:16" ht="12">
      <c r="A123" s="22"/>
      <c r="B123" s="42"/>
      <c r="C123" s="46"/>
      <c r="D123" s="41"/>
      <c r="E123" s="42"/>
      <c r="F123" s="42"/>
      <c r="G123" s="41"/>
      <c r="H123" s="5"/>
      <c r="I123" s="5"/>
      <c r="J123" s="5"/>
      <c r="K123" s="5"/>
      <c r="L123" s="5"/>
      <c r="M123" s="5"/>
      <c r="N123" s="5"/>
      <c r="O123" s="5"/>
      <c r="P123" s="5"/>
    </row>
    <row r="124" spans="1:16" ht="12">
      <c r="A124" s="22"/>
      <c r="B124" s="42"/>
      <c r="C124" s="46"/>
      <c r="D124" s="41"/>
      <c r="E124" s="42"/>
      <c r="F124" s="42"/>
      <c r="G124" s="41"/>
      <c r="H124" s="5"/>
      <c r="I124" s="5"/>
      <c r="J124" s="5"/>
      <c r="K124" s="5"/>
      <c r="L124" s="5"/>
      <c r="M124" s="5"/>
      <c r="N124" s="5"/>
      <c r="O124" s="5"/>
      <c r="P124" s="5"/>
    </row>
    <row r="125" spans="1:16" ht="12">
      <c r="A125" s="22"/>
      <c r="B125" s="42"/>
      <c r="C125" s="46"/>
      <c r="D125" s="41"/>
      <c r="E125" s="42"/>
      <c r="F125" s="42"/>
      <c r="G125" s="41"/>
      <c r="H125" s="5"/>
      <c r="I125" s="5"/>
      <c r="J125" s="5"/>
      <c r="K125" s="5"/>
      <c r="L125" s="5"/>
      <c r="M125" s="5"/>
      <c r="N125" s="5"/>
      <c r="O125" s="5"/>
      <c r="P125" s="5"/>
    </row>
    <row r="126" spans="1:16" ht="12">
      <c r="A126" s="22"/>
      <c r="B126" s="42"/>
      <c r="C126" s="46"/>
      <c r="D126" s="41"/>
      <c r="E126" s="42"/>
      <c r="F126" s="42"/>
      <c r="G126" s="41"/>
      <c r="H126" s="5"/>
      <c r="I126" s="5"/>
      <c r="J126" s="5"/>
      <c r="K126" s="5"/>
      <c r="L126" s="5"/>
      <c r="M126" s="5"/>
      <c r="N126" s="5"/>
      <c r="O126" s="5"/>
      <c r="P126" s="5"/>
    </row>
    <row r="127" spans="1:16" ht="12">
      <c r="A127" s="22"/>
      <c r="B127" s="42"/>
      <c r="C127" s="46"/>
      <c r="D127" s="41"/>
      <c r="E127" s="42"/>
      <c r="F127" s="42"/>
      <c r="G127" s="41"/>
      <c r="H127" s="5"/>
      <c r="I127" s="5"/>
      <c r="J127" s="5"/>
      <c r="K127" s="5"/>
      <c r="L127" s="5"/>
      <c r="M127" s="5"/>
      <c r="N127" s="5"/>
      <c r="O127" s="5"/>
      <c r="P127" s="5"/>
    </row>
    <row r="128" spans="1:16" ht="12">
      <c r="A128" s="22"/>
      <c r="B128" s="42"/>
      <c r="C128" s="46"/>
      <c r="D128" s="41"/>
      <c r="E128" s="42"/>
      <c r="F128" s="42"/>
      <c r="G128" s="41"/>
      <c r="H128" s="5"/>
      <c r="I128" s="5"/>
      <c r="J128" s="5"/>
      <c r="K128" s="5"/>
      <c r="L128" s="5"/>
      <c r="M128" s="5"/>
      <c r="N128" s="5"/>
      <c r="O128" s="5"/>
      <c r="P128" s="5"/>
    </row>
    <row r="129" spans="1:16" ht="12">
      <c r="A129" s="22"/>
      <c r="B129" s="42"/>
      <c r="C129" s="46"/>
      <c r="D129" s="41"/>
      <c r="E129" s="42"/>
      <c r="F129" s="42"/>
      <c r="G129" s="41"/>
      <c r="H129" s="5"/>
      <c r="I129" s="5"/>
      <c r="J129" s="5"/>
      <c r="K129" s="5"/>
      <c r="L129" s="5"/>
      <c r="M129" s="5"/>
      <c r="N129" s="5"/>
      <c r="O129" s="5"/>
      <c r="P129" s="5"/>
    </row>
    <row r="130" spans="1:16" ht="12">
      <c r="A130" s="22"/>
      <c r="B130" s="42"/>
      <c r="C130" s="46"/>
      <c r="D130" s="41"/>
      <c r="E130" s="42"/>
      <c r="F130" s="42"/>
      <c r="G130" s="41"/>
      <c r="H130" s="5"/>
      <c r="I130" s="5"/>
      <c r="J130" s="5"/>
      <c r="K130" s="5"/>
      <c r="L130" s="5"/>
      <c r="M130" s="5"/>
      <c r="N130" s="5"/>
      <c r="O130" s="5"/>
      <c r="P130" s="5"/>
    </row>
    <row r="131" spans="1:16" ht="12">
      <c r="A131" s="22"/>
      <c r="B131" s="42"/>
      <c r="C131" s="46"/>
      <c r="D131" s="41"/>
      <c r="E131" s="42"/>
      <c r="F131" s="42"/>
      <c r="G131" s="41"/>
      <c r="H131" s="5"/>
      <c r="I131" s="5"/>
      <c r="J131" s="5"/>
      <c r="K131" s="5"/>
      <c r="L131" s="5"/>
      <c r="M131" s="5"/>
      <c r="N131" s="5"/>
      <c r="O131" s="5"/>
      <c r="P131" s="5"/>
    </row>
    <row r="132" spans="1:16" ht="12">
      <c r="A132" s="22"/>
      <c r="B132" s="42"/>
      <c r="C132" s="46"/>
      <c r="D132" s="41"/>
      <c r="E132" s="42"/>
      <c r="F132" s="42"/>
      <c r="G132" s="41"/>
      <c r="H132" s="5"/>
      <c r="I132" s="5"/>
      <c r="J132" s="5"/>
      <c r="K132" s="5"/>
      <c r="L132" s="5"/>
      <c r="M132" s="5"/>
      <c r="N132" s="5"/>
      <c r="O132" s="5"/>
      <c r="P132" s="5"/>
    </row>
    <row r="133" spans="1:16" ht="12">
      <c r="A133" s="22"/>
      <c r="B133" s="42"/>
      <c r="C133" s="46"/>
      <c r="D133" s="41"/>
      <c r="E133" s="42"/>
      <c r="F133" s="42"/>
      <c r="G133" s="41"/>
      <c r="H133" s="5"/>
      <c r="I133" s="5"/>
      <c r="J133" s="5"/>
      <c r="K133" s="5"/>
      <c r="L133" s="5"/>
      <c r="M133" s="5"/>
      <c r="N133" s="5"/>
      <c r="O133" s="5"/>
      <c r="P133" s="5"/>
    </row>
    <row r="134" spans="1:16" ht="12">
      <c r="A134" s="22"/>
      <c r="B134" s="42"/>
      <c r="C134" s="46"/>
      <c r="D134" s="41"/>
      <c r="E134" s="42"/>
      <c r="F134" s="42"/>
      <c r="G134" s="41"/>
      <c r="H134" s="5"/>
      <c r="I134" s="5"/>
      <c r="J134" s="5"/>
      <c r="K134" s="5"/>
      <c r="L134" s="5"/>
      <c r="M134" s="5"/>
      <c r="N134" s="5"/>
      <c r="O134" s="5"/>
      <c r="P134" s="5"/>
    </row>
    <row r="135" spans="1:16" ht="12">
      <c r="A135" s="22"/>
      <c r="B135" s="42"/>
      <c r="C135" s="46"/>
      <c r="D135" s="41"/>
      <c r="E135" s="42"/>
      <c r="F135" s="42"/>
      <c r="G135" s="41"/>
      <c r="H135" s="5"/>
      <c r="I135" s="5"/>
      <c r="J135" s="5"/>
      <c r="K135" s="5"/>
      <c r="L135" s="5"/>
      <c r="M135" s="5"/>
      <c r="N135" s="5"/>
      <c r="O135" s="5"/>
      <c r="P135" s="5"/>
    </row>
    <row r="136" spans="1:16" ht="12">
      <c r="A136" s="22"/>
      <c r="B136" s="42"/>
      <c r="C136" s="46"/>
      <c r="D136" s="41"/>
      <c r="E136" s="42"/>
      <c r="F136" s="42"/>
      <c r="G136" s="41"/>
      <c r="H136" s="5"/>
      <c r="I136" s="5"/>
      <c r="J136" s="5"/>
      <c r="K136" s="5"/>
      <c r="L136" s="5"/>
      <c r="M136" s="5"/>
      <c r="N136" s="5"/>
      <c r="O136" s="5"/>
      <c r="P136" s="5"/>
    </row>
    <row r="137" spans="1:16" ht="12">
      <c r="A137" s="22"/>
      <c r="B137" s="42"/>
      <c r="C137" s="46"/>
      <c r="D137" s="41"/>
      <c r="E137" s="42"/>
      <c r="F137" s="42"/>
      <c r="G137" s="41"/>
      <c r="H137" s="5"/>
      <c r="I137" s="5"/>
      <c r="J137" s="5"/>
      <c r="K137" s="5"/>
      <c r="L137" s="5"/>
      <c r="M137" s="5"/>
      <c r="N137" s="5"/>
      <c r="O137" s="5"/>
      <c r="P137" s="5"/>
    </row>
    <row r="138" spans="1:16" ht="12">
      <c r="A138" s="22"/>
      <c r="B138" s="42"/>
      <c r="C138" s="46"/>
      <c r="D138" s="41"/>
      <c r="E138" s="42"/>
      <c r="F138" s="42"/>
      <c r="G138" s="41"/>
      <c r="H138" s="5"/>
      <c r="I138" s="5"/>
      <c r="J138" s="5"/>
      <c r="K138" s="5"/>
      <c r="L138" s="5"/>
      <c r="M138" s="5"/>
      <c r="N138" s="5"/>
      <c r="O138" s="5"/>
      <c r="P138" s="5"/>
    </row>
    <row r="139" spans="1:16" ht="12">
      <c r="A139" s="22"/>
      <c r="B139" s="42"/>
      <c r="C139" s="46"/>
      <c r="D139" s="41"/>
      <c r="E139" s="42"/>
      <c r="F139" s="42"/>
      <c r="G139" s="41"/>
      <c r="H139" s="5"/>
      <c r="I139" s="5"/>
      <c r="J139" s="5"/>
      <c r="K139" s="5"/>
      <c r="L139" s="5"/>
      <c r="M139" s="5"/>
      <c r="N139" s="5"/>
      <c r="O139" s="5"/>
      <c r="P139" s="5"/>
    </row>
    <row r="140" spans="1:16" ht="12">
      <c r="A140" s="22"/>
      <c r="B140" s="42"/>
      <c r="C140" s="46"/>
      <c r="D140" s="41"/>
      <c r="E140" s="42"/>
      <c r="F140" s="42"/>
      <c r="G140" s="41"/>
      <c r="H140" s="5"/>
      <c r="I140" s="5"/>
      <c r="J140" s="5"/>
      <c r="K140" s="5"/>
      <c r="L140" s="5"/>
      <c r="M140" s="5"/>
      <c r="N140" s="5"/>
      <c r="O140" s="5"/>
      <c r="P140" s="5"/>
    </row>
    <row r="141" spans="1:16" ht="12">
      <c r="A141" s="22"/>
      <c r="B141" s="42"/>
      <c r="C141" s="46"/>
      <c r="D141" s="41"/>
      <c r="E141" s="42"/>
      <c r="F141" s="42"/>
      <c r="G141" s="41"/>
      <c r="H141" s="5"/>
      <c r="I141" s="5"/>
      <c r="J141" s="5"/>
      <c r="K141" s="5"/>
      <c r="L141" s="5"/>
      <c r="M141" s="5"/>
      <c r="N141" s="5"/>
      <c r="O141" s="5"/>
      <c r="P141" s="5"/>
    </row>
    <row r="142" spans="1:16" ht="12">
      <c r="A142" s="22"/>
      <c r="B142" s="42"/>
      <c r="C142" s="46"/>
      <c r="D142" s="41"/>
      <c r="E142" s="42"/>
      <c r="F142" s="42"/>
      <c r="G142" s="41"/>
      <c r="H142" s="5"/>
      <c r="I142" s="5"/>
      <c r="J142" s="5"/>
      <c r="K142" s="5"/>
      <c r="L142" s="5"/>
      <c r="M142" s="5"/>
      <c r="N142" s="5"/>
      <c r="O142" s="5"/>
      <c r="P142" s="5"/>
    </row>
    <row r="143" spans="1:16" ht="12">
      <c r="A143" s="22"/>
      <c r="B143" s="42"/>
      <c r="C143" s="46"/>
      <c r="D143" s="41"/>
      <c r="E143" s="42"/>
      <c r="F143" s="42"/>
      <c r="G143" s="41"/>
      <c r="H143" s="5"/>
      <c r="I143" s="5"/>
      <c r="J143" s="5"/>
      <c r="K143" s="5"/>
      <c r="L143" s="5"/>
      <c r="M143" s="5"/>
      <c r="N143" s="5"/>
      <c r="O143" s="5"/>
      <c r="P143" s="5"/>
    </row>
    <row r="144" spans="1:16" ht="12">
      <c r="A144" s="22"/>
      <c r="B144" s="42"/>
      <c r="C144" s="46"/>
      <c r="D144" s="41"/>
      <c r="E144" s="42"/>
      <c r="F144" s="42"/>
      <c r="G144" s="41"/>
      <c r="H144" s="5"/>
      <c r="I144" s="5"/>
      <c r="J144" s="5"/>
      <c r="K144" s="5"/>
      <c r="L144" s="5"/>
      <c r="M144" s="5"/>
      <c r="N144" s="5"/>
      <c r="O144" s="5"/>
      <c r="P144" s="5"/>
    </row>
    <row r="145" spans="1:16" ht="12">
      <c r="A145" s="22"/>
      <c r="B145" s="42"/>
      <c r="C145" s="46"/>
      <c r="D145" s="41"/>
      <c r="E145" s="42"/>
      <c r="F145" s="42"/>
      <c r="G145" s="41"/>
      <c r="H145" s="5"/>
      <c r="I145" s="5"/>
      <c r="J145" s="5"/>
      <c r="K145" s="5"/>
      <c r="L145" s="5"/>
      <c r="M145" s="5"/>
      <c r="N145" s="5"/>
      <c r="O145" s="5"/>
      <c r="P145" s="5"/>
    </row>
    <row r="146" spans="1:16" ht="12">
      <c r="A146" s="22"/>
      <c r="B146" s="42"/>
      <c r="C146" s="46"/>
      <c r="D146" s="41"/>
      <c r="E146" s="42"/>
      <c r="F146" s="42"/>
      <c r="G146" s="41"/>
      <c r="H146" s="5"/>
      <c r="I146" s="5"/>
      <c r="J146" s="5"/>
      <c r="K146" s="5"/>
      <c r="L146" s="5"/>
      <c r="M146" s="5"/>
      <c r="N146" s="5"/>
      <c r="O146" s="5"/>
      <c r="P146" s="5"/>
    </row>
    <row r="147" spans="1:16" ht="12">
      <c r="A147" s="22"/>
      <c r="B147" s="42"/>
      <c r="C147" s="46"/>
      <c r="D147" s="41"/>
      <c r="E147" s="42"/>
      <c r="F147" s="42"/>
      <c r="G147" s="41"/>
      <c r="H147" s="5"/>
      <c r="I147" s="5"/>
      <c r="J147" s="5"/>
      <c r="K147" s="5"/>
      <c r="L147" s="5"/>
      <c r="M147" s="5"/>
      <c r="N147" s="5"/>
      <c r="O147" s="5"/>
      <c r="P147" s="5"/>
    </row>
    <row r="148" spans="1:16" ht="12">
      <c r="A148" s="22"/>
      <c r="B148" s="42"/>
      <c r="C148" s="46"/>
      <c r="D148" s="41"/>
      <c r="E148" s="42"/>
      <c r="F148" s="42"/>
      <c r="G148" s="41"/>
      <c r="H148" s="5"/>
      <c r="I148" s="5"/>
      <c r="J148" s="5"/>
      <c r="K148" s="5"/>
      <c r="L148" s="5"/>
      <c r="M148" s="5"/>
      <c r="N148" s="5"/>
      <c r="O148" s="5"/>
      <c r="P148" s="5"/>
    </row>
    <row r="149" spans="1:16" ht="12">
      <c r="A149" s="22"/>
      <c r="B149" s="42"/>
      <c r="C149" s="46"/>
      <c r="D149" s="41"/>
      <c r="E149" s="42"/>
      <c r="F149" s="42"/>
      <c r="G149" s="41"/>
      <c r="H149" s="5"/>
      <c r="I149" s="5"/>
      <c r="J149" s="5"/>
      <c r="K149" s="5"/>
      <c r="L149" s="5"/>
      <c r="M149" s="5"/>
      <c r="N149" s="5"/>
      <c r="O149" s="5"/>
      <c r="P149" s="5"/>
    </row>
    <row r="150" spans="1:16" ht="12">
      <c r="A150" s="22"/>
      <c r="B150" s="42"/>
      <c r="C150" s="46"/>
      <c r="D150" s="41"/>
      <c r="E150" s="42"/>
      <c r="F150" s="42"/>
      <c r="G150" s="41"/>
      <c r="H150" s="5"/>
      <c r="I150" s="5"/>
      <c r="J150" s="5"/>
      <c r="K150" s="5"/>
      <c r="L150" s="5"/>
      <c r="M150" s="5"/>
      <c r="N150" s="5"/>
      <c r="O150" s="5"/>
      <c r="P150" s="5"/>
    </row>
    <row r="151" spans="1:16" ht="12">
      <c r="A151" s="22"/>
      <c r="B151" s="42"/>
      <c r="C151" s="46"/>
      <c r="D151" s="41"/>
      <c r="E151" s="42"/>
      <c r="F151" s="42"/>
      <c r="G151" s="41"/>
      <c r="H151" s="5"/>
      <c r="I151" s="5"/>
      <c r="J151" s="5"/>
      <c r="K151" s="5"/>
      <c r="L151" s="5"/>
      <c r="M151" s="5"/>
      <c r="N151" s="5"/>
      <c r="O151" s="5"/>
      <c r="P151" s="5"/>
    </row>
    <row r="152" spans="1:16" ht="12">
      <c r="A152" s="22"/>
      <c r="B152" s="42"/>
      <c r="C152" s="46"/>
      <c r="D152" s="41"/>
      <c r="E152" s="42"/>
      <c r="F152" s="42"/>
      <c r="G152" s="41"/>
      <c r="H152" s="5"/>
      <c r="I152" s="5"/>
      <c r="J152" s="5"/>
      <c r="K152" s="5"/>
      <c r="L152" s="5"/>
      <c r="M152" s="5"/>
      <c r="N152" s="5"/>
      <c r="O152" s="5"/>
      <c r="P152" s="5"/>
    </row>
    <row r="153" spans="1:16" ht="12">
      <c r="A153" s="22"/>
      <c r="B153" s="42"/>
      <c r="C153" s="46"/>
      <c r="D153" s="41"/>
      <c r="E153" s="42"/>
      <c r="F153" s="42"/>
      <c r="G153" s="41"/>
      <c r="H153" s="5"/>
      <c r="I153" s="5"/>
      <c r="J153" s="5"/>
      <c r="K153" s="5"/>
      <c r="L153" s="5"/>
      <c r="M153" s="5"/>
      <c r="N153" s="5"/>
      <c r="O153" s="5"/>
      <c r="P153" s="5"/>
    </row>
    <row r="154" spans="1:16" ht="12">
      <c r="A154" s="22"/>
      <c r="B154" s="42"/>
      <c r="C154" s="46"/>
      <c r="D154" s="41"/>
      <c r="E154" s="42"/>
      <c r="F154" s="42"/>
      <c r="G154" s="41"/>
      <c r="H154" s="5"/>
      <c r="I154" s="5"/>
      <c r="J154" s="5"/>
      <c r="K154" s="5"/>
      <c r="L154" s="5"/>
      <c r="M154" s="5"/>
      <c r="N154" s="5"/>
      <c r="O154" s="5"/>
      <c r="P154" s="5"/>
    </row>
    <row r="155" spans="1:16" ht="12">
      <c r="A155" s="22"/>
      <c r="B155" s="42"/>
      <c r="C155" s="46"/>
      <c r="D155" s="41"/>
      <c r="E155" s="42"/>
      <c r="F155" s="42"/>
      <c r="G155" s="41"/>
      <c r="H155" s="5"/>
      <c r="I155" s="5"/>
      <c r="J155" s="5"/>
      <c r="K155" s="5"/>
      <c r="L155" s="5"/>
      <c r="M155" s="5"/>
      <c r="N155" s="5"/>
      <c r="O155" s="5"/>
      <c r="P155" s="5"/>
    </row>
    <row r="156" spans="1:16" ht="12">
      <c r="A156" s="22"/>
      <c r="B156" s="42"/>
      <c r="C156" s="46"/>
      <c r="D156" s="41"/>
      <c r="E156" s="42"/>
      <c r="F156" s="42"/>
      <c r="G156" s="41"/>
      <c r="H156" s="5"/>
      <c r="I156" s="5"/>
      <c r="J156" s="5"/>
      <c r="K156" s="5"/>
      <c r="L156" s="5"/>
      <c r="M156" s="5"/>
      <c r="N156" s="5"/>
      <c r="O156" s="5"/>
      <c r="P156" s="5"/>
    </row>
    <row r="157" spans="1:16" ht="12">
      <c r="A157" s="22"/>
      <c r="B157" s="42"/>
      <c r="C157" s="46"/>
      <c r="D157" s="41"/>
      <c r="E157" s="42"/>
      <c r="F157" s="42"/>
      <c r="G157" s="41"/>
      <c r="H157" s="5"/>
      <c r="I157" s="5"/>
      <c r="J157" s="5"/>
      <c r="K157" s="5"/>
      <c r="L157" s="5"/>
      <c r="M157" s="5"/>
      <c r="N157" s="5"/>
      <c r="O157" s="5"/>
      <c r="P157" s="5"/>
    </row>
    <row r="158" spans="1:16" ht="12">
      <c r="A158" s="22"/>
      <c r="B158" s="42"/>
      <c r="C158" s="46"/>
      <c r="D158" s="41"/>
      <c r="E158" s="42"/>
      <c r="F158" s="42"/>
      <c r="G158" s="41"/>
      <c r="H158" s="5"/>
      <c r="I158" s="5"/>
      <c r="J158" s="5"/>
      <c r="K158" s="5"/>
      <c r="L158" s="5"/>
      <c r="M158" s="5"/>
      <c r="N158" s="5"/>
      <c r="O158" s="5"/>
      <c r="P158" s="5"/>
    </row>
    <row r="159" spans="1:16" ht="12">
      <c r="A159" s="22"/>
      <c r="B159" s="42"/>
      <c r="C159" s="46"/>
      <c r="D159" s="41"/>
      <c r="E159" s="42"/>
      <c r="F159" s="42"/>
      <c r="G159" s="41"/>
      <c r="H159" s="5"/>
      <c r="I159" s="5"/>
      <c r="J159" s="5"/>
      <c r="K159" s="5"/>
      <c r="L159" s="5"/>
      <c r="M159" s="5"/>
      <c r="N159" s="5"/>
      <c r="O159" s="5"/>
      <c r="P159" s="5"/>
    </row>
    <row r="160" spans="1:16" ht="12">
      <c r="A160" s="22"/>
      <c r="B160" s="42"/>
      <c r="C160" s="46"/>
      <c r="D160" s="41"/>
      <c r="E160" s="42"/>
      <c r="F160" s="42"/>
      <c r="G160" s="41"/>
      <c r="H160" s="5"/>
      <c r="I160" s="5"/>
      <c r="J160" s="5"/>
      <c r="K160" s="5"/>
      <c r="L160" s="5"/>
      <c r="M160" s="5"/>
      <c r="N160" s="5"/>
      <c r="O160" s="5"/>
      <c r="P160" s="5"/>
    </row>
    <row r="161" spans="1:16" ht="12">
      <c r="A161" s="22"/>
      <c r="B161" s="42"/>
      <c r="C161" s="46"/>
      <c r="D161" s="41"/>
      <c r="E161" s="42"/>
      <c r="F161" s="42"/>
      <c r="G161" s="41"/>
      <c r="H161" s="5"/>
      <c r="I161" s="5"/>
      <c r="J161" s="5"/>
      <c r="K161" s="5"/>
      <c r="L161" s="5"/>
      <c r="M161" s="5"/>
      <c r="N161" s="5"/>
      <c r="O161" s="5"/>
      <c r="P161" s="5"/>
    </row>
    <row r="162" spans="1:16" ht="12">
      <c r="A162" s="22"/>
      <c r="B162" s="42"/>
      <c r="C162" s="46"/>
      <c r="D162" s="41"/>
      <c r="E162" s="42"/>
      <c r="F162" s="42"/>
      <c r="G162" s="41"/>
      <c r="H162" s="5"/>
      <c r="I162" s="5"/>
      <c r="J162" s="5"/>
      <c r="K162" s="5"/>
      <c r="L162" s="5"/>
      <c r="M162" s="5"/>
      <c r="N162" s="5"/>
      <c r="O162" s="5"/>
      <c r="P162" s="5"/>
    </row>
    <row r="163" spans="1:16" ht="12">
      <c r="A163" s="22"/>
      <c r="B163" s="42"/>
      <c r="C163" s="46"/>
      <c r="D163" s="41"/>
      <c r="E163" s="42"/>
      <c r="F163" s="42"/>
      <c r="G163" s="41"/>
      <c r="H163" s="5"/>
      <c r="I163" s="5"/>
      <c r="J163" s="5"/>
      <c r="K163" s="5"/>
      <c r="L163" s="5"/>
      <c r="M163" s="5"/>
      <c r="N163" s="5"/>
      <c r="O163" s="5"/>
      <c r="P163" s="5"/>
    </row>
    <row r="164" spans="1:16" ht="12">
      <c r="A164" s="22"/>
      <c r="B164" s="42"/>
      <c r="C164" s="46"/>
      <c r="D164" s="41"/>
      <c r="E164" s="42"/>
      <c r="F164" s="42"/>
      <c r="G164" s="41"/>
      <c r="H164" s="5"/>
      <c r="I164" s="5"/>
      <c r="J164" s="5"/>
      <c r="K164" s="5"/>
      <c r="L164" s="5"/>
      <c r="M164" s="5"/>
      <c r="N164" s="5"/>
      <c r="O164" s="5"/>
      <c r="P164" s="5"/>
    </row>
    <row r="165" spans="1:16" ht="12">
      <c r="A165" s="22"/>
      <c r="B165" s="42"/>
      <c r="C165" s="46"/>
      <c r="D165" s="41"/>
      <c r="E165" s="42"/>
      <c r="F165" s="42"/>
      <c r="G165" s="41"/>
      <c r="H165" s="5"/>
      <c r="I165" s="5"/>
      <c r="J165" s="5"/>
      <c r="K165" s="5"/>
      <c r="L165" s="5"/>
      <c r="M165" s="5"/>
      <c r="N165" s="5"/>
      <c r="O165" s="5"/>
      <c r="P165" s="5"/>
    </row>
    <row r="166" spans="1:16" ht="12">
      <c r="A166" s="22"/>
      <c r="B166" s="42"/>
      <c r="C166" s="46"/>
      <c r="D166" s="41"/>
      <c r="E166" s="42"/>
      <c r="F166" s="42"/>
      <c r="G166" s="41"/>
      <c r="H166" s="5"/>
      <c r="I166" s="5"/>
      <c r="J166" s="5"/>
      <c r="K166" s="5"/>
      <c r="L166" s="5"/>
      <c r="M166" s="5"/>
      <c r="N166" s="5"/>
      <c r="O166" s="5"/>
      <c r="P166" s="5"/>
    </row>
    <row r="167" spans="1:16" ht="12">
      <c r="A167" s="22"/>
      <c r="B167" s="42"/>
      <c r="C167" s="46"/>
      <c r="D167" s="41"/>
      <c r="E167" s="42"/>
      <c r="F167" s="42"/>
      <c r="G167" s="41"/>
      <c r="H167" s="5"/>
      <c r="I167" s="5"/>
      <c r="J167" s="5"/>
      <c r="K167" s="5"/>
      <c r="L167" s="5"/>
      <c r="M167" s="5"/>
      <c r="N167" s="5"/>
      <c r="O167" s="5"/>
      <c r="P167" s="5"/>
    </row>
    <row r="168" spans="1:16" ht="12">
      <c r="A168" s="22"/>
      <c r="B168" s="42"/>
      <c r="C168" s="46"/>
      <c r="D168" s="41"/>
      <c r="E168" s="42"/>
      <c r="F168" s="42"/>
      <c r="G168" s="41"/>
      <c r="H168" s="5"/>
      <c r="I168" s="5"/>
      <c r="J168" s="5"/>
      <c r="K168" s="5"/>
      <c r="L168" s="5"/>
      <c r="M168" s="5"/>
      <c r="N168" s="5"/>
      <c r="O168" s="5"/>
      <c r="P168" s="5"/>
    </row>
    <row r="169" spans="1:16" ht="12">
      <c r="A169" s="22"/>
      <c r="B169" s="42"/>
      <c r="C169" s="46"/>
      <c r="D169" s="41"/>
      <c r="E169" s="42"/>
      <c r="F169" s="42"/>
      <c r="G169" s="41"/>
      <c r="H169" s="5"/>
      <c r="I169" s="5"/>
      <c r="J169" s="5"/>
      <c r="K169" s="5"/>
      <c r="L169" s="5"/>
      <c r="M169" s="5"/>
      <c r="N169" s="5"/>
      <c r="O169" s="5"/>
      <c r="P169" s="5"/>
    </row>
    <row r="170" spans="1:16" ht="12">
      <c r="A170" s="22"/>
      <c r="B170" s="42"/>
      <c r="C170" s="46"/>
      <c r="D170" s="41"/>
      <c r="E170" s="42"/>
      <c r="F170" s="42"/>
      <c r="G170" s="41"/>
      <c r="H170" s="5"/>
      <c r="I170" s="5"/>
      <c r="J170" s="5"/>
      <c r="K170" s="5"/>
      <c r="L170" s="5"/>
      <c r="M170" s="5"/>
      <c r="N170" s="5"/>
      <c r="O170" s="5"/>
      <c r="P170" s="5"/>
    </row>
    <row r="171" spans="1:16" ht="12">
      <c r="A171" s="22"/>
      <c r="B171" s="42"/>
      <c r="C171" s="46"/>
      <c r="D171" s="41"/>
      <c r="E171" s="42"/>
      <c r="F171" s="42"/>
      <c r="G171" s="41"/>
      <c r="H171" s="5"/>
      <c r="I171" s="5"/>
      <c r="J171" s="5"/>
      <c r="K171" s="5"/>
      <c r="L171" s="5"/>
      <c r="M171" s="5"/>
      <c r="N171" s="5"/>
      <c r="O171" s="5"/>
      <c r="P171" s="5"/>
    </row>
    <row r="172" spans="1:16" ht="12">
      <c r="A172" s="22"/>
      <c r="B172" s="42"/>
      <c r="C172" s="46"/>
      <c r="D172" s="41"/>
      <c r="E172" s="42"/>
      <c r="F172" s="42"/>
      <c r="G172" s="41"/>
      <c r="H172" s="5"/>
      <c r="I172" s="5"/>
      <c r="J172" s="5"/>
      <c r="K172" s="5"/>
      <c r="L172" s="5"/>
      <c r="M172" s="5"/>
      <c r="N172" s="5"/>
      <c r="O172" s="5"/>
      <c r="P172" s="5"/>
    </row>
    <row r="173" spans="1:16" ht="12">
      <c r="A173" s="22"/>
      <c r="B173" s="42"/>
      <c r="C173" s="46"/>
      <c r="D173" s="41"/>
      <c r="E173" s="42"/>
      <c r="F173" s="42"/>
      <c r="G173" s="41"/>
      <c r="H173" s="5"/>
      <c r="I173" s="5"/>
      <c r="J173" s="5"/>
      <c r="K173" s="5"/>
      <c r="L173" s="5"/>
      <c r="M173" s="5"/>
      <c r="N173" s="5"/>
      <c r="O173" s="5"/>
      <c r="P173" s="5"/>
    </row>
    <row r="174" spans="1:16" ht="12">
      <c r="A174" s="22"/>
      <c r="B174" s="42"/>
      <c r="C174" s="46"/>
      <c r="D174" s="41"/>
      <c r="E174" s="42"/>
      <c r="F174" s="42"/>
      <c r="G174" s="41"/>
      <c r="H174" s="5"/>
      <c r="I174" s="5"/>
      <c r="J174" s="5"/>
      <c r="K174" s="5"/>
      <c r="L174" s="5"/>
      <c r="M174" s="5"/>
      <c r="N174" s="5"/>
      <c r="O174" s="5"/>
      <c r="P174" s="5"/>
    </row>
    <row r="175" spans="1:16" ht="12">
      <c r="A175" s="22"/>
      <c r="B175" s="42"/>
      <c r="C175" s="46"/>
      <c r="D175" s="41"/>
      <c r="E175" s="42"/>
      <c r="F175" s="42"/>
      <c r="G175" s="41"/>
      <c r="H175" s="5"/>
      <c r="I175" s="5"/>
      <c r="J175" s="5"/>
      <c r="K175" s="5"/>
      <c r="L175" s="5"/>
      <c r="M175" s="5"/>
      <c r="N175" s="5"/>
      <c r="O175" s="5"/>
      <c r="P175" s="5"/>
    </row>
    <row r="176" spans="1:16" ht="12">
      <c r="A176" s="22"/>
      <c r="B176" s="42"/>
      <c r="C176" s="46"/>
      <c r="D176" s="41"/>
      <c r="E176" s="42"/>
      <c r="F176" s="42"/>
      <c r="G176" s="41"/>
      <c r="H176" s="5"/>
      <c r="I176" s="5"/>
      <c r="J176" s="5"/>
      <c r="K176" s="5"/>
      <c r="L176" s="5"/>
      <c r="M176" s="5"/>
      <c r="N176" s="5"/>
      <c r="O176" s="5"/>
      <c r="P176" s="5"/>
    </row>
    <row r="177" spans="1:16" ht="12">
      <c r="A177" s="22"/>
      <c r="B177" s="42"/>
      <c r="C177" s="46"/>
      <c r="D177" s="41"/>
      <c r="E177" s="42"/>
      <c r="F177" s="42"/>
      <c r="G177" s="41"/>
      <c r="H177" s="5"/>
      <c r="I177" s="5"/>
      <c r="J177" s="5"/>
      <c r="K177" s="5"/>
      <c r="L177" s="5"/>
      <c r="M177" s="5"/>
      <c r="N177" s="5"/>
      <c r="O177" s="5"/>
      <c r="P177" s="5"/>
    </row>
    <row r="178" spans="1:16" ht="12">
      <c r="A178" s="22"/>
      <c r="B178" s="42"/>
      <c r="C178" s="46"/>
      <c r="D178" s="41"/>
      <c r="E178" s="42"/>
      <c r="F178" s="42"/>
      <c r="G178" s="41"/>
      <c r="H178" s="5"/>
      <c r="I178" s="5"/>
      <c r="J178" s="5"/>
      <c r="K178" s="5"/>
      <c r="L178" s="5"/>
      <c r="M178" s="5"/>
      <c r="N178" s="5"/>
      <c r="O178" s="5"/>
      <c r="P178" s="5"/>
    </row>
    <row r="179" spans="1:16" ht="12">
      <c r="A179" s="22"/>
      <c r="B179" s="42"/>
      <c r="C179" s="46"/>
      <c r="D179" s="41"/>
      <c r="E179" s="42"/>
      <c r="F179" s="42"/>
      <c r="G179" s="41"/>
      <c r="H179" s="5"/>
      <c r="I179" s="5"/>
      <c r="J179" s="5"/>
      <c r="K179" s="5"/>
      <c r="L179" s="5"/>
      <c r="M179" s="5"/>
      <c r="N179" s="5"/>
      <c r="O179" s="5"/>
      <c r="P179" s="5"/>
    </row>
    <row r="180" spans="1:16" ht="12">
      <c r="A180" s="22"/>
      <c r="B180" s="42"/>
      <c r="C180" s="46"/>
      <c r="D180" s="41"/>
      <c r="E180" s="42"/>
      <c r="F180" s="42"/>
      <c r="G180" s="41"/>
      <c r="H180" s="5"/>
      <c r="I180" s="5"/>
      <c r="J180" s="5"/>
      <c r="K180" s="5"/>
      <c r="L180" s="5"/>
      <c r="M180" s="5"/>
      <c r="N180" s="5"/>
      <c r="O180" s="5"/>
      <c r="P180" s="5"/>
    </row>
    <row r="181" spans="1:16" ht="12">
      <c r="A181" s="22"/>
      <c r="B181" s="42"/>
      <c r="C181" s="46"/>
      <c r="D181" s="41"/>
      <c r="E181" s="42"/>
      <c r="F181" s="42"/>
      <c r="G181" s="41"/>
      <c r="H181" s="5"/>
      <c r="I181" s="5"/>
      <c r="J181" s="5"/>
      <c r="K181" s="5"/>
      <c r="L181" s="5"/>
      <c r="M181" s="5"/>
      <c r="N181" s="5"/>
      <c r="O181" s="5"/>
      <c r="P181" s="5"/>
    </row>
    <row r="182" spans="1:16" ht="12">
      <c r="A182" s="22"/>
      <c r="B182" s="42"/>
      <c r="C182" s="46"/>
      <c r="D182" s="41"/>
      <c r="E182" s="42"/>
      <c r="F182" s="42"/>
      <c r="G182" s="41"/>
      <c r="H182" s="5"/>
      <c r="I182" s="5"/>
      <c r="J182" s="5"/>
      <c r="K182" s="5"/>
      <c r="L182" s="5"/>
      <c r="M182" s="5"/>
      <c r="N182" s="5"/>
      <c r="O182" s="5"/>
      <c r="P182" s="5"/>
    </row>
    <row r="183" spans="1:16" ht="12">
      <c r="A183" s="22"/>
      <c r="B183" s="42"/>
      <c r="C183" s="46"/>
      <c r="D183" s="41"/>
      <c r="E183" s="42"/>
      <c r="F183" s="42"/>
      <c r="G183" s="41"/>
      <c r="H183" s="5"/>
      <c r="I183" s="5"/>
      <c r="J183" s="5"/>
      <c r="K183" s="5"/>
      <c r="L183" s="5"/>
      <c r="M183" s="5"/>
      <c r="N183" s="5"/>
      <c r="O183" s="5"/>
      <c r="P183" s="5"/>
    </row>
    <row r="184" spans="1:16" ht="12">
      <c r="A184" s="22"/>
      <c r="B184" s="42"/>
      <c r="C184" s="46"/>
      <c r="D184" s="41"/>
      <c r="E184" s="42"/>
      <c r="F184" s="42"/>
      <c r="G184" s="41"/>
      <c r="H184" s="5"/>
      <c r="I184" s="5"/>
      <c r="J184" s="5"/>
      <c r="K184" s="5"/>
      <c r="L184" s="5"/>
      <c r="M184" s="5"/>
      <c r="N184" s="5"/>
      <c r="O184" s="5"/>
      <c r="P184" s="5"/>
    </row>
    <row r="185" spans="1:16" ht="12">
      <c r="A185" s="22"/>
      <c r="B185" s="42"/>
      <c r="C185" s="46"/>
      <c r="D185" s="41"/>
      <c r="E185" s="42"/>
      <c r="F185" s="42"/>
      <c r="G185" s="41"/>
      <c r="H185" s="5"/>
      <c r="I185" s="5"/>
      <c r="J185" s="5"/>
      <c r="K185" s="5"/>
      <c r="L185" s="5"/>
      <c r="M185" s="5"/>
      <c r="N185" s="5"/>
      <c r="O185" s="5"/>
      <c r="P185" s="5"/>
    </row>
    <row r="186" spans="1:16" ht="12">
      <c r="A186" s="22"/>
      <c r="B186" s="42"/>
      <c r="C186" s="46"/>
      <c r="D186" s="41"/>
      <c r="E186" s="42"/>
      <c r="F186" s="42"/>
      <c r="G186" s="41"/>
      <c r="H186" s="5"/>
      <c r="I186" s="5"/>
      <c r="J186" s="5"/>
      <c r="K186" s="5"/>
      <c r="L186" s="5"/>
      <c r="M186" s="5"/>
      <c r="N186" s="5"/>
      <c r="O186" s="5"/>
      <c r="P186" s="5"/>
    </row>
    <row r="187" spans="1:16" ht="12">
      <c r="A187" s="22"/>
      <c r="B187" s="42"/>
      <c r="C187" s="46"/>
      <c r="D187" s="41"/>
      <c r="E187" s="42"/>
      <c r="F187" s="42"/>
      <c r="G187" s="41"/>
      <c r="H187" s="5"/>
      <c r="I187" s="5"/>
      <c r="J187" s="5"/>
      <c r="K187" s="5"/>
      <c r="L187" s="5"/>
      <c r="M187" s="5"/>
      <c r="N187" s="5"/>
      <c r="O187" s="5"/>
      <c r="P187" s="5"/>
    </row>
    <row r="188" spans="1:16" ht="12">
      <c r="A188" s="22"/>
      <c r="B188" s="42"/>
      <c r="C188" s="46"/>
      <c r="D188" s="41"/>
      <c r="E188" s="42"/>
      <c r="F188" s="42"/>
      <c r="G188" s="41"/>
      <c r="H188" s="5"/>
      <c r="I188" s="5"/>
      <c r="J188" s="5"/>
      <c r="K188" s="5"/>
      <c r="L188" s="5"/>
      <c r="M188" s="5"/>
      <c r="N188" s="5"/>
      <c r="O188" s="5"/>
      <c r="P188" s="5"/>
    </row>
    <row r="189" spans="1:16" ht="12">
      <c r="A189" s="22"/>
      <c r="B189" s="42"/>
      <c r="C189" s="46"/>
      <c r="D189" s="41"/>
      <c r="E189" s="42"/>
      <c r="F189" s="42"/>
      <c r="G189" s="41"/>
      <c r="H189" s="5"/>
      <c r="I189" s="5"/>
      <c r="J189" s="5"/>
      <c r="K189" s="5"/>
      <c r="L189" s="5"/>
      <c r="M189" s="5"/>
      <c r="N189" s="5"/>
      <c r="O189" s="5"/>
      <c r="P189" s="5"/>
    </row>
    <row r="190" spans="1:16" ht="12">
      <c r="A190" s="22"/>
      <c r="B190" s="42"/>
      <c r="C190" s="46"/>
      <c r="D190" s="41"/>
      <c r="E190" s="42"/>
      <c r="F190" s="42"/>
      <c r="G190" s="41"/>
      <c r="H190" s="5"/>
      <c r="I190" s="5"/>
      <c r="J190" s="5"/>
      <c r="K190" s="5"/>
      <c r="L190" s="5"/>
      <c r="M190" s="5"/>
      <c r="N190" s="5"/>
      <c r="O190" s="5"/>
      <c r="P190" s="5"/>
    </row>
    <row r="191" spans="1:16" ht="12">
      <c r="A191" s="22"/>
      <c r="B191" s="42"/>
      <c r="C191" s="46"/>
      <c r="D191" s="41"/>
      <c r="E191" s="42"/>
      <c r="F191" s="42"/>
      <c r="G191" s="41"/>
      <c r="H191" s="5"/>
      <c r="I191" s="5"/>
      <c r="J191" s="5"/>
      <c r="K191" s="5"/>
      <c r="L191" s="5"/>
      <c r="M191" s="5"/>
      <c r="N191" s="5"/>
      <c r="O191" s="5"/>
      <c r="P191" s="5"/>
    </row>
    <row r="192" spans="1:16" ht="12">
      <c r="A192" s="22"/>
      <c r="B192" s="42"/>
      <c r="C192" s="46"/>
      <c r="D192" s="41"/>
      <c r="E192" s="42"/>
      <c r="F192" s="42"/>
      <c r="G192" s="41"/>
      <c r="H192" s="5"/>
      <c r="I192" s="5"/>
      <c r="J192" s="5"/>
      <c r="K192" s="5"/>
      <c r="L192" s="5"/>
      <c r="M192" s="5"/>
      <c r="N192" s="5"/>
      <c r="O192" s="5"/>
      <c r="P192" s="5"/>
    </row>
    <row r="193" spans="1:16" ht="12">
      <c r="A193" s="22"/>
      <c r="B193" s="42"/>
      <c r="C193" s="46"/>
      <c r="D193" s="41"/>
      <c r="E193" s="42"/>
      <c r="F193" s="42"/>
      <c r="G193" s="41"/>
      <c r="H193" s="5"/>
      <c r="I193" s="5"/>
      <c r="J193" s="5"/>
      <c r="K193" s="5"/>
      <c r="L193" s="5"/>
      <c r="M193" s="5"/>
      <c r="N193" s="5"/>
      <c r="O193" s="5"/>
      <c r="P193" s="5"/>
    </row>
    <row r="194" spans="1:16" ht="12">
      <c r="A194" s="22"/>
      <c r="B194" s="42"/>
      <c r="C194" s="46"/>
      <c r="D194" s="41"/>
      <c r="E194" s="42"/>
      <c r="F194" s="42"/>
      <c r="G194" s="41"/>
      <c r="H194" s="5"/>
      <c r="I194" s="5"/>
      <c r="J194" s="5"/>
      <c r="K194" s="5"/>
      <c r="L194" s="5"/>
      <c r="M194" s="5"/>
      <c r="N194" s="5"/>
      <c r="O194" s="5"/>
      <c r="P194" s="5"/>
    </row>
    <row r="195" spans="1:16" ht="12">
      <c r="A195" s="22"/>
      <c r="B195" s="42"/>
      <c r="C195" s="46"/>
      <c r="D195" s="41"/>
      <c r="E195" s="42"/>
      <c r="F195" s="42"/>
      <c r="G195" s="41"/>
      <c r="H195" s="5"/>
      <c r="I195" s="5"/>
      <c r="J195" s="5"/>
      <c r="K195" s="5"/>
      <c r="L195" s="5"/>
      <c r="M195" s="5"/>
      <c r="N195" s="5"/>
      <c r="O195" s="5"/>
      <c r="P195" s="5"/>
    </row>
    <row r="196" spans="1:16" ht="12">
      <c r="A196" s="22"/>
      <c r="B196" s="42"/>
      <c r="C196" s="46"/>
      <c r="D196" s="41"/>
      <c r="E196" s="42"/>
      <c r="F196" s="42"/>
      <c r="G196" s="41"/>
      <c r="H196" s="5"/>
      <c r="I196" s="5"/>
      <c r="J196" s="5"/>
      <c r="K196" s="5"/>
      <c r="L196" s="5"/>
      <c r="M196" s="5"/>
      <c r="N196" s="5"/>
      <c r="O196" s="5"/>
      <c r="P196" s="5"/>
    </row>
    <row r="197" spans="1:16" ht="12">
      <c r="A197" s="22"/>
      <c r="B197" s="42"/>
      <c r="C197" s="46"/>
      <c r="D197" s="41"/>
      <c r="E197" s="42"/>
      <c r="F197" s="42"/>
      <c r="G197" s="41"/>
      <c r="H197" s="5"/>
      <c r="I197" s="5"/>
      <c r="J197" s="5"/>
      <c r="K197" s="5"/>
      <c r="L197" s="5"/>
      <c r="M197" s="5"/>
      <c r="N197" s="5"/>
      <c r="O197" s="5"/>
      <c r="P197" s="5"/>
    </row>
    <row r="198" spans="1:16" ht="12">
      <c r="A198" s="22"/>
      <c r="B198" s="42"/>
      <c r="C198" s="46"/>
      <c r="D198" s="41"/>
      <c r="E198" s="42"/>
      <c r="F198" s="42"/>
      <c r="G198" s="41"/>
      <c r="H198" s="5"/>
      <c r="I198" s="5"/>
      <c r="J198" s="5"/>
      <c r="K198" s="5"/>
      <c r="L198" s="5"/>
      <c r="M198" s="5"/>
      <c r="N198" s="5"/>
      <c r="O198" s="5"/>
      <c r="P198" s="5"/>
    </row>
    <row r="199" spans="1:16" ht="12">
      <c r="A199" s="22"/>
      <c r="B199" s="42"/>
      <c r="C199" s="46"/>
      <c r="D199" s="41"/>
      <c r="E199" s="42"/>
      <c r="F199" s="42"/>
      <c r="G199" s="41"/>
      <c r="H199" s="5"/>
      <c r="I199" s="5"/>
      <c r="J199" s="5"/>
      <c r="K199" s="5"/>
      <c r="L199" s="5"/>
      <c r="M199" s="5"/>
      <c r="N199" s="5"/>
      <c r="O199" s="5"/>
      <c r="P199" s="5"/>
    </row>
    <row r="200" spans="1:16" ht="12">
      <c r="A200" s="22"/>
      <c r="B200" s="42"/>
      <c r="C200" s="46"/>
      <c r="D200" s="41"/>
      <c r="E200" s="42"/>
      <c r="F200" s="42"/>
      <c r="G200" s="41"/>
      <c r="H200" s="5"/>
      <c r="I200" s="5"/>
      <c r="J200" s="5"/>
      <c r="K200" s="5"/>
      <c r="L200" s="5"/>
      <c r="M200" s="5"/>
      <c r="N200" s="5"/>
      <c r="O200" s="5"/>
      <c r="P200" s="5"/>
    </row>
    <row r="201" spans="1:16" ht="12">
      <c r="A201" s="22"/>
      <c r="B201" s="42"/>
      <c r="C201" s="46"/>
      <c r="D201" s="41"/>
      <c r="E201" s="42"/>
      <c r="F201" s="42"/>
      <c r="G201" s="41"/>
      <c r="H201" s="5"/>
      <c r="I201" s="5"/>
      <c r="J201" s="5"/>
      <c r="K201" s="5"/>
      <c r="L201" s="5"/>
      <c r="M201" s="5"/>
      <c r="N201" s="5"/>
      <c r="O201" s="5"/>
      <c r="P201" s="5"/>
    </row>
    <row r="202" spans="1:16" ht="12">
      <c r="A202" s="22"/>
      <c r="B202" s="42"/>
      <c r="C202" s="46"/>
      <c r="D202" s="41"/>
      <c r="E202" s="42"/>
      <c r="F202" s="42"/>
      <c r="G202" s="41"/>
      <c r="H202" s="5"/>
      <c r="I202" s="5"/>
      <c r="J202" s="5"/>
      <c r="K202" s="5"/>
      <c r="L202" s="5"/>
      <c r="M202" s="5"/>
      <c r="N202" s="5"/>
      <c r="O202" s="5"/>
      <c r="P202" s="5"/>
    </row>
    <row r="203" spans="1:16" ht="12">
      <c r="A203" s="22"/>
      <c r="B203" s="42"/>
      <c r="C203" s="46"/>
      <c r="D203" s="41"/>
      <c r="E203" s="42"/>
      <c r="F203" s="42"/>
      <c r="G203" s="41"/>
      <c r="H203" s="5"/>
      <c r="I203" s="5"/>
      <c r="J203" s="5"/>
      <c r="K203" s="5"/>
      <c r="L203" s="5"/>
      <c r="M203" s="5"/>
      <c r="N203" s="5"/>
      <c r="O203" s="5"/>
      <c r="P203" s="5"/>
    </row>
    <row r="204" spans="1:16" ht="12">
      <c r="A204" s="22"/>
      <c r="B204" s="42"/>
      <c r="C204" s="46"/>
      <c r="D204" s="41"/>
      <c r="E204" s="42"/>
      <c r="F204" s="42"/>
      <c r="G204" s="41"/>
      <c r="H204" s="5"/>
      <c r="I204" s="5"/>
      <c r="J204" s="5"/>
      <c r="K204" s="5"/>
      <c r="L204" s="5"/>
      <c r="M204" s="5"/>
      <c r="N204" s="5"/>
      <c r="O204" s="5"/>
      <c r="P204" s="5"/>
    </row>
    <row r="205" spans="1:16" ht="12">
      <c r="A205" s="22"/>
      <c r="B205" s="42"/>
      <c r="C205" s="46"/>
      <c r="D205" s="41"/>
      <c r="E205" s="42"/>
      <c r="F205" s="42"/>
      <c r="G205" s="41"/>
      <c r="H205" s="5"/>
      <c r="I205" s="5"/>
      <c r="J205" s="5"/>
      <c r="K205" s="5"/>
      <c r="L205" s="5"/>
      <c r="M205" s="5"/>
      <c r="N205" s="5"/>
      <c r="O205" s="5"/>
      <c r="P205" s="5"/>
    </row>
    <row r="206" spans="1:16" ht="12">
      <c r="A206" s="22"/>
      <c r="B206" s="42"/>
      <c r="C206" s="46"/>
      <c r="D206" s="41"/>
      <c r="E206" s="42"/>
      <c r="F206" s="42"/>
      <c r="G206" s="41"/>
      <c r="H206" s="5"/>
      <c r="I206" s="5"/>
      <c r="J206" s="5"/>
      <c r="K206" s="5"/>
      <c r="L206" s="5"/>
      <c r="M206" s="5"/>
      <c r="N206" s="5"/>
      <c r="O206" s="5"/>
      <c r="P206" s="5"/>
    </row>
    <row r="207" spans="1:16" ht="12">
      <c r="A207" s="22"/>
      <c r="B207" s="42"/>
      <c r="C207" s="46"/>
      <c r="D207" s="41"/>
      <c r="E207" s="42"/>
      <c r="F207" s="42"/>
      <c r="G207" s="41"/>
      <c r="H207" s="5"/>
      <c r="I207" s="5"/>
      <c r="J207" s="5"/>
      <c r="K207" s="5"/>
      <c r="L207" s="5"/>
      <c r="M207" s="5"/>
      <c r="N207" s="5"/>
      <c r="O207" s="5"/>
      <c r="P207" s="5"/>
    </row>
    <row r="208" spans="1:16" ht="12">
      <c r="A208" s="22"/>
      <c r="B208" s="42"/>
      <c r="C208" s="46"/>
      <c r="D208" s="41"/>
      <c r="E208" s="42"/>
      <c r="F208" s="42"/>
      <c r="G208" s="41"/>
      <c r="H208" s="5"/>
      <c r="I208" s="5"/>
      <c r="J208" s="5"/>
      <c r="K208" s="5"/>
      <c r="L208" s="5"/>
      <c r="M208" s="5"/>
      <c r="N208" s="5"/>
      <c r="O208" s="5"/>
      <c r="P208" s="5"/>
    </row>
    <row r="209" spans="1:16" ht="12">
      <c r="A209" s="22"/>
      <c r="B209" s="42"/>
      <c r="C209" s="46"/>
      <c r="D209" s="41"/>
      <c r="E209" s="42"/>
      <c r="F209" s="42"/>
      <c r="G209" s="41"/>
      <c r="H209" s="5"/>
      <c r="I209" s="5"/>
      <c r="J209" s="5"/>
      <c r="K209" s="5"/>
      <c r="L209" s="5"/>
      <c r="M209" s="5"/>
      <c r="N209" s="5"/>
      <c r="O209" s="5"/>
      <c r="P209" s="5"/>
    </row>
    <row r="210" spans="1:16" ht="12">
      <c r="A210" s="22"/>
      <c r="B210" s="42"/>
      <c r="C210" s="46"/>
      <c r="D210" s="41"/>
      <c r="E210" s="42"/>
      <c r="F210" s="42"/>
      <c r="G210" s="41"/>
      <c r="H210" s="5"/>
      <c r="I210" s="5"/>
      <c r="J210" s="5"/>
      <c r="K210" s="5"/>
      <c r="L210" s="5"/>
      <c r="M210" s="5"/>
      <c r="N210" s="5"/>
      <c r="O210" s="5"/>
      <c r="P210" s="5"/>
    </row>
    <row r="211" spans="1:16" ht="12">
      <c r="A211" s="22"/>
      <c r="B211" s="42"/>
      <c r="C211" s="46"/>
      <c r="D211" s="41"/>
      <c r="E211" s="42"/>
      <c r="F211" s="42"/>
      <c r="G211" s="41"/>
      <c r="H211" s="5"/>
      <c r="I211" s="5"/>
      <c r="J211" s="5"/>
      <c r="K211" s="5"/>
      <c r="L211" s="5"/>
      <c r="M211" s="5"/>
      <c r="N211" s="5"/>
      <c r="O211" s="5"/>
      <c r="P211" s="5"/>
    </row>
    <row r="212" spans="1:16" ht="12">
      <c r="A212" s="22"/>
      <c r="B212" s="42"/>
      <c r="C212" s="46"/>
      <c r="D212" s="41"/>
      <c r="E212" s="42"/>
      <c r="F212" s="42"/>
      <c r="G212" s="41"/>
      <c r="H212" s="5"/>
      <c r="I212" s="5"/>
      <c r="J212" s="5"/>
      <c r="K212" s="5"/>
      <c r="L212" s="5"/>
      <c r="M212" s="5"/>
      <c r="N212" s="5"/>
      <c r="O212" s="5"/>
      <c r="P212" s="5"/>
    </row>
    <row r="213" spans="1:16" ht="12">
      <c r="A213" s="22"/>
      <c r="B213" s="42"/>
      <c r="C213" s="46"/>
      <c r="D213" s="41"/>
      <c r="E213" s="42"/>
      <c r="F213" s="42"/>
      <c r="G213" s="41"/>
      <c r="H213" s="5"/>
      <c r="I213" s="5"/>
      <c r="J213" s="5"/>
      <c r="K213" s="5"/>
      <c r="L213" s="5"/>
      <c r="M213" s="5"/>
      <c r="N213" s="5"/>
      <c r="O213" s="5"/>
      <c r="P213" s="5"/>
    </row>
    <row r="214" spans="1:16" ht="12">
      <c r="A214" s="22"/>
      <c r="B214" s="42"/>
      <c r="C214" s="46"/>
      <c r="D214" s="41"/>
      <c r="E214" s="42"/>
      <c r="F214" s="42"/>
      <c r="G214" s="41"/>
      <c r="H214" s="5"/>
      <c r="I214" s="5"/>
      <c r="J214" s="5"/>
      <c r="K214" s="5"/>
      <c r="L214" s="5"/>
      <c r="M214" s="5"/>
      <c r="N214" s="5"/>
      <c r="O214" s="5"/>
      <c r="P214" s="5"/>
    </row>
    <row r="215" spans="1:16" ht="12">
      <c r="A215" s="22"/>
      <c r="B215" s="42"/>
      <c r="C215" s="46"/>
      <c r="D215" s="41"/>
      <c r="E215" s="42"/>
      <c r="F215" s="42"/>
      <c r="G215" s="41"/>
      <c r="H215" s="5"/>
      <c r="I215" s="5"/>
      <c r="J215" s="5"/>
      <c r="K215" s="5"/>
      <c r="L215" s="5"/>
      <c r="M215" s="5"/>
      <c r="N215" s="5"/>
      <c r="O215" s="5"/>
      <c r="P215" s="5"/>
    </row>
    <row r="216" spans="1:16" ht="12">
      <c r="A216" s="22"/>
      <c r="B216" s="42"/>
      <c r="C216" s="46"/>
      <c r="D216" s="41"/>
      <c r="E216" s="42"/>
      <c r="F216" s="42"/>
      <c r="G216" s="41"/>
      <c r="H216" s="5"/>
      <c r="I216" s="5"/>
      <c r="J216" s="5"/>
      <c r="K216" s="5"/>
      <c r="L216" s="5"/>
      <c r="M216" s="5"/>
      <c r="N216" s="5"/>
      <c r="O216" s="5"/>
      <c r="P216" s="5"/>
    </row>
    <row r="217" spans="1:16" ht="12">
      <c r="A217" s="22"/>
      <c r="B217" s="42"/>
      <c r="C217" s="46"/>
      <c r="D217" s="41"/>
      <c r="E217" s="42"/>
      <c r="F217" s="42"/>
      <c r="G217" s="41"/>
      <c r="H217" s="5"/>
      <c r="I217" s="5"/>
      <c r="J217" s="5"/>
      <c r="K217" s="5"/>
      <c r="L217" s="5"/>
      <c r="M217" s="5"/>
      <c r="N217" s="5"/>
      <c r="O217" s="5"/>
      <c r="P217" s="5"/>
    </row>
    <row r="218" spans="1:16" ht="12">
      <c r="A218" s="22"/>
      <c r="B218" s="42"/>
      <c r="C218" s="46"/>
      <c r="D218" s="41"/>
      <c r="E218" s="42"/>
      <c r="F218" s="42"/>
      <c r="G218" s="41"/>
      <c r="H218" s="5"/>
      <c r="I218" s="5"/>
      <c r="J218" s="5"/>
      <c r="K218" s="5"/>
      <c r="L218" s="5"/>
      <c r="M218" s="5"/>
      <c r="N218" s="5"/>
      <c r="O218" s="5"/>
      <c r="P218" s="5"/>
    </row>
    <row r="219" spans="1:16" ht="12">
      <c r="A219" s="22"/>
      <c r="B219" s="42"/>
      <c r="C219" s="46"/>
      <c r="D219" s="41"/>
      <c r="E219" s="42"/>
      <c r="F219" s="42"/>
      <c r="G219" s="41"/>
      <c r="H219" s="5"/>
      <c r="I219" s="5"/>
      <c r="J219" s="5"/>
      <c r="K219" s="5"/>
      <c r="L219" s="5"/>
      <c r="M219" s="5"/>
      <c r="N219" s="5"/>
      <c r="O219" s="5"/>
      <c r="P219" s="5"/>
    </row>
    <row r="220" spans="1:16" ht="12">
      <c r="A220" s="22"/>
      <c r="B220" s="42"/>
      <c r="C220" s="46"/>
      <c r="D220" s="41"/>
      <c r="E220" s="42"/>
      <c r="F220" s="42"/>
      <c r="G220" s="41"/>
      <c r="H220" s="5"/>
      <c r="I220" s="5"/>
      <c r="J220" s="5"/>
      <c r="K220" s="5"/>
      <c r="L220" s="5"/>
      <c r="M220" s="5"/>
      <c r="N220" s="5"/>
      <c r="O220" s="5"/>
      <c r="P220" s="5"/>
    </row>
    <row r="221" spans="1:16" ht="12">
      <c r="A221" s="22"/>
      <c r="B221" s="42"/>
      <c r="C221" s="46"/>
      <c r="D221" s="41"/>
      <c r="E221" s="42"/>
      <c r="F221" s="42"/>
      <c r="G221" s="41"/>
      <c r="H221" s="5"/>
      <c r="I221" s="5"/>
      <c r="J221" s="5"/>
      <c r="K221" s="5"/>
      <c r="L221" s="5"/>
      <c r="M221" s="5"/>
      <c r="N221" s="5"/>
      <c r="O221" s="5"/>
      <c r="P221" s="5"/>
    </row>
    <row r="222" spans="1:16" ht="12">
      <c r="A222" s="22"/>
      <c r="B222" s="42"/>
      <c r="C222" s="46"/>
      <c r="D222" s="41"/>
      <c r="E222" s="42"/>
      <c r="F222" s="42"/>
      <c r="G222" s="41"/>
      <c r="H222" s="5"/>
      <c r="I222" s="5"/>
      <c r="J222" s="5"/>
      <c r="K222" s="5"/>
      <c r="L222" s="5"/>
      <c r="M222" s="5"/>
      <c r="N222" s="5"/>
      <c r="O222" s="5"/>
      <c r="P222" s="5"/>
    </row>
    <row r="223" spans="1:16" ht="12">
      <c r="A223" s="22"/>
      <c r="B223" s="42"/>
      <c r="C223" s="46"/>
      <c r="D223" s="41"/>
      <c r="E223" s="42"/>
      <c r="F223" s="42"/>
      <c r="G223" s="41"/>
      <c r="H223" s="5"/>
      <c r="I223" s="5"/>
      <c r="J223" s="5"/>
      <c r="K223" s="5"/>
      <c r="L223" s="5"/>
      <c r="M223" s="5"/>
      <c r="N223" s="5"/>
      <c r="O223" s="5"/>
      <c r="P223" s="5"/>
    </row>
    <row r="224" spans="1:16" ht="12">
      <c r="A224" s="22"/>
      <c r="B224" s="42"/>
      <c r="C224" s="46"/>
      <c r="D224" s="41"/>
      <c r="E224" s="42"/>
      <c r="F224" s="42"/>
      <c r="G224" s="41"/>
      <c r="H224" s="5"/>
      <c r="I224" s="5"/>
      <c r="J224" s="5"/>
      <c r="K224" s="5"/>
      <c r="L224" s="5"/>
      <c r="M224" s="5"/>
      <c r="N224" s="5"/>
      <c r="O224" s="5"/>
      <c r="P224" s="5"/>
    </row>
    <row r="225" spans="1:16" ht="12">
      <c r="A225" s="22"/>
      <c r="B225" s="42"/>
      <c r="C225" s="46"/>
      <c r="D225" s="41"/>
      <c r="E225" s="42"/>
      <c r="F225" s="42"/>
      <c r="G225" s="41"/>
      <c r="H225" s="5"/>
      <c r="I225" s="5"/>
      <c r="J225" s="5"/>
      <c r="K225" s="5"/>
      <c r="L225" s="5"/>
      <c r="M225" s="5"/>
      <c r="N225" s="5"/>
      <c r="O225" s="5"/>
      <c r="P225" s="5"/>
    </row>
    <row r="226" spans="1:16" ht="12">
      <c r="A226" s="22"/>
      <c r="B226" s="42"/>
      <c r="C226" s="46"/>
      <c r="D226" s="41"/>
      <c r="E226" s="42"/>
      <c r="F226" s="42"/>
      <c r="G226" s="41"/>
      <c r="H226" s="5"/>
      <c r="I226" s="5"/>
      <c r="J226" s="5"/>
      <c r="K226" s="5"/>
      <c r="L226" s="5"/>
      <c r="M226" s="5"/>
      <c r="N226" s="5"/>
      <c r="O226" s="5"/>
      <c r="P226" s="5"/>
    </row>
    <row r="227" spans="1:16" ht="12">
      <c r="A227" s="22"/>
      <c r="B227" s="42"/>
      <c r="C227" s="46"/>
      <c r="D227" s="41"/>
      <c r="E227" s="42"/>
      <c r="F227" s="42"/>
      <c r="G227" s="41"/>
      <c r="H227" s="5"/>
      <c r="I227" s="5"/>
      <c r="J227" s="5"/>
      <c r="K227" s="5"/>
      <c r="L227" s="5"/>
      <c r="M227" s="5"/>
      <c r="N227" s="5"/>
      <c r="O227" s="5"/>
      <c r="P227" s="5"/>
    </row>
    <row r="228" spans="1:16" ht="12">
      <c r="A228" s="22"/>
      <c r="B228" s="42"/>
      <c r="C228" s="46"/>
      <c r="D228" s="41"/>
      <c r="E228" s="42"/>
      <c r="F228" s="42"/>
      <c r="G228" s="41"/>
      <c r="H228" s="5"/>
      <c r="I228" s="5"/>
      <c r="J228" s="5"/>
      <c r="K228" s="5"/>
      <c r="L228" s="5"/>
      <c r="M228" s="5"/>
      <c r="N228" s="5"/>
      <c r="O228" s="5"/>
      <c r="P228" s="5"/>
    </row>
    <row r="229" spans="1:16" ht="12">
      <c r="A229" s="22"/>
      <c r="B229" s="42"/>
      <c r="C229" s="46"/>
      <c r="D229" s="41"/>
      <c r="E229" s="42"/>
      <c r="F229" s="42"/>
      <c r="G229" s="41"/>
      <c r="H229" s="5"/>
      <c r="I229" s="5"/>
      <c r="J229" s="5"/>
      <c r="K229" s="5"/>
      <c r="L229" s="5"/>
      <c r="M229" s="5"/>
      <c r="N229" s="5"/>
      <c r="O229" s="5"/>
      <c r="P229" s="5"/>
    </row>
    <row r="230" spans="1:16" ht="12">
      <c r="A230" s="22"/>
      <c r="B230" s="42"/>
      <c r="C230" s="46"/>
      <c r="D230" s="41"/>
      <c r="E230" s="42"/>
      <c r="F230" s="42"/>
      <c r="G230" s="41"/>
      <c r="H230" s="5"/>
      <c r="I230" s="5"/>
      <c r="J230" s="5"/>
      <c r="K230" s="5"/>
      <c r="L230" s="5"/>
      <c r="M230" s="5"/>
      <c r="N230" s="5"/>
      <c r="O230" s="5"/>
      <c r="P230" s="5"/>
    </row>
    <row r="231" spans="1:16" ht="12">
      <c r="A231" s="22"/>
      <c r="B231" s="42"/>
      <c r="C231" s="46"/>
      <c r="D231" s="41"/>
      <c r="E231" s="42"/>
      <c r="F231" s="42"/>
      <c r="G231" s="41"/>
      <c r="H231" s="5"/>
      <c r="I231" s="5"/>
      <c r="J231" s="5"/>
      <c r="K231" s="5"/>
      <c r="L231" s="5"/>
      <c r="M231" s="5"/>
      <c r="N231" s="5"/>
      <c r="O231" s="5"/>
      <c r="P231" s="5"/>
    </row>
    <row r="232" spans="1:16" ht="12">
      <c r="A232" s="22"/>
      <c r="B232" s="42"/>
      <c r="C232" s="46"/>
      <c r="D232" s="41"/>
      <c r="E232" s="42"/>
      <c r="F232" s="42"/>
      <c r="G232" s="41"/>
      <c r="H232" s="5"/>
      <c r="I232" s="5"/>
      <c r="J232" s="5"/>
      <c r="K232" s="5"/>
      <c r="L232" s="5"/>
      <c r="M232" s="5"/>
      <c r="N232" s="5"/>
      <c r="O232" s="5"/>
      <c r="P232" s="5"/>
    </row>
    <row r="233" spans="1:16" ht="12">
      <c r="A233" s="22"/>
      <c r="B233" s="42"/>
      <c r="C233" s="46"/>
      <c r="D233" s="41"/>
      <c r="E233" s="42"/>
      <c r="F233" s="42"/>
      <c r="G233" s="41"/>
      <c r="H233" s="5"/>
      <c r="I233" s="5"/>
      <c r="J233" s="5"/>
      <c r="K233" s="5"/>
      <c r="L233" s="5"/>
      <c r="M233" s="5"/>
      <c r="N233" s="5"/>
      <c r="O233" s="5"/>
      <c r="P233" s="5"/>
    </row>
    <row r="234" spans="1:16" ht="12">
      <c r="A234" s="22"/>
      <c r="B234" s="42"/>
      <c r="C234" s="46"/>
      <c r="D234" s="41"/>
      <c r="E234" s="42"/>
      <c r="F234" s="42"/>
      <c r="G234" s="41"/>
      <c r="H234" s="5"/>
      <c r="I234" s="5"/>
      <c r="J234" s="5"/>
      <c r="K234" s="5"/>
      <c r="L234" s="5"/>
      <c r="M234" s="5"/>
      <c r="N234" s="5"/>
      <c r="O234" s="5"/>
      <c r="P234" s="5"/>
    </row>
    <row r="235" spans="1:16" ht="12">
      <c r="A235" s="22"/>
      <c r="B235" s="42"/>
      <c r="C235" s="46"/>
      <c r="D235" s="41"/>
      <c r="E235" s="42"/>
      <c r="F235" s="42"/>
      <c r="G235" s="41"/>
      <c r="H235" s="5"/>
      <c r="I235" s="5"/>
      <c r="J235" s="5"/>
      <c r="K235" s="5"/>
      <c r="L235" s="5"/>
      <c r="M235" s="5"/>
      <c r="N235" s="5"/>
      <c r="O235" s="5"/>
      <c r="P235" s="5"/>
    </row>
    <row r="236" spans="1:16" ht="12">
      <c r="A236" s="22"/>
      <c r="B236" s="42"/>
      <c r="C236" s="46"/>
      <c r="D236" s="41"/>
      <c r="E236" s="42"/>
      <c r="F236" s="42"/>
      <c r="G236" s="41"/>
      <c r="H236" s="5"/>
      <c r="I236" s="5"/>
      <c r="J236" s="5"/>
      <c r="K236" s="5"/>
      <c r="L236" s="5"/>
      <c r="M236" s="5"/>
      <c r="N236" s="5"/>
      <c r="O236" s="5"/>
      <c r="P236" s="5"/>
    </row>
    <row r="237" spans="1:16" ht="12">
      <c r="A237" s="22"/>
      <c r="B237" s="42"/>
      <c r="C237" s="46"/>
      <c r="D237" s="41"/>
      <c r="E237" s="42"/>
      <c r="F237" s="42"/>
      <c r="G237" s="41"/>
      <c r="H237" s="5"/>
      <c r="I237" s="5"/>
      <c r="J237" s="5"/>
      <c r="K237" s="5"/>
      <c r="L237" s="5"/>
      <c r="M237" s="5"/>
      <c r="N237" s="5"/>
      <c r="O237" s="5"/>
      <c r="P237" s="5"/>
    </row>
    <row r="238" spans="1:16" ht="12">
      <c r="A238" s="22"/>
      <c r="B238" s="42"/>
      <c r="C238" s="46"/>
      <c r="D238" s="41"/>
      <c r="E238" s="42"/>
      <c r="F238" s="42"/>
      <c r="G238" s="41"/>
      <c r="H238" s="5"/>
      <c r="I238" s="5"/>
      <c r="J238" s="5"/>
      <c r="K238" s="5"/>
      <c r="L238" s="5"/>
      <c r="M238" s="5"/>
      <c r="N238" s="5"/>
      <c r="O238" s="5"/>
      <c r="P238" s="5"/>
    </row>
    <row r="239" spans="1:16" ht="12">
      <c r="A239" s="22"/>
      <c r="B239" s="42"/>
      <c r="C239" s="46"/>
      <c r="D239" s="41"/>
      <c r="E239" s="42"/>
      <c r="F239" s="42"/>
      <c r="G239" s="41"/>
      <c r="H239" s="5"/>
      <c r="I239" s="5"/>
      <c r="J239" s="5"/>
      <c r="K239" s="5"/>
      <c r="L239" s="5"/>
      <c r="M239" s="5"/>
      <c r="N239" s="5"/>
      <c r="O239" s="5"/>
      <c r="P239" s="5"/>
    </row>
    <row r="240" spans="1:16" ht="12">
      <c r="A240" s="22"/>
      <c r="B240" s="42"/>
      <c r="C240" s="46"/>
      <c r="D240" s="41"/>
      <c r="E240" s="42"/>
      <c r="F240" s="42"/>
      <c r="G240" s="41"/>
      <c r="H240" s="5"/>
      <c r="I240" s="5"/>
      <c r="J240" s="5"/>
      <c r="K240" s="5"/>
      <c r="L240" s="5"/>
      <c r="M240" s="5"/>
      <c r="N240" s="5"/>
      <c r="O240" s="5"/>
      <c r="P240" s="5"/>
    </row>
    <row r="241" spans="1:16" ht="12">
      <c r="A241" s="22"/>
      <c r="B241" s="42"/>
      <c r="C241" s="46"/>
      <c r="D241" s="41"/>
      <c r="E241" s="42"/>
      <c r="F241" s="42"/>
      <c r="G241" s="41"/>
      <c r="H241" s="5"/>
      <c r="I241" s="5"/>
      <c r="J241" s="5"/>
      <c r="K241" s="5"/>
      <c r="L241" s="5"/>
      <c r="M241" s="5"/>
      <c r="N241" s="5"/>
      <c r="O241" s="5"/>
      <c r="P241" s="5"/>
    </row>
    <row r="242" spans="1:16" ht="12">
      <c r="A242" s="22"/>
      <c r="B242" s="42"/>
      <c r="C242" s="46"/>
      <c r="D242" s="41"/>
      <c r="E242" s="42"/>
      <c r="F242" s="42"/>
      <c r="G242" s="41"/>
      <c r="H242" s="5"/>
      <c r="I242" s="5"/>
      <c r="J242" s="5"/>
      <c r="K242" s="5"/>
      <c r="L242" s="5"/>
      <c r="M242" s="5"/>
      <c r="N242" s="5"/>
      <c r="O242" s="5"/>
      <c r="P242" s="5"/>
    </row>
    <row r="243" spans="1:16" ht="12">
      <c r="A243" s="22"/>
      <c r="B243" s="42"/>
      <c r="C243" s="46"/>
      <c r="D243" s="41"/>
      <c r="E243" s="42"/>
      <c r="F243" s="42"/>
      <c r="G243" s="41"/>
      <c r="H243" s="5"/>
      <c r="I243" s="5"/>
      <c r="J243" s="5"/>
      <c r="K243" s="5"/>
      <c r="L243" s="5"/>
      <c r="M243" s="5"/>
      <c r="N243" s="5"/>
      <c r="O243" s="5"/>
      <c r="P243" s="5"/>
    </row>
    <row r="244" spans="1:16" ht="12">
      <c r="A244" s="22"/>
      <c r="B244" s="42"/>
      <c r="C244" s="46"/>
      <c r="D244" s="41"/>
      <c r="E244" s="42"/>
      <c r="F244" s="42"/>
      <c r="G244" s="41"/>
      <c r="H244" s="5"/>
      <c r="I244" s="5"/>
      <c r="J244" s="5"/>
      <c r="K244" s="5"/>
      <c r="L244" s="5"/>
      <c r="M244" s="5"/>
      <c r="N244" s="5"/>
      <c r="O244" s="5"/>
      <c r="P244" s="5"/>
    </row>
    <row r="245" spans="1:16" ht="12">
      <c r="A245" s="22"/>
      <c r="B245" s="42"/>
      <c r="C245" s="46"/>
      <c r="D245" s="41"/>
      <c r="E245" s="42"/>
      <c r="F245" s="42"/>
      <c r="G245" s="41"/>
      <c r="H245" s="5"/>
      <c r="I245" s="5"/>
      <c r="J245" s="5"/>
      <c r="K245" s="5"/>
      <c r="L245" s="5"/>
      <c r="M245" s="5"/>
      <c r="N245" s="5"/>
      <c r="O245" s="5"/>
      <c r="P245" s="5"/>
    </row>
    <row r="246" spans="1:16" ht="12">
      <c r="A246" s="22"/>
      <c r="B246" s="42"/>
      <c r="C246" s="46"/>
      <c r="D246" s="41"/>
      <c r="E246" s="42"/>
      <c r="F246" s="42"/>
      <c r="G246" s="41"/>
      <c r="H246" s="5"/>
      <c r="I246" s="5"/>
      <c r="J246" s="5"/>
      <c r="K246" s="5"/>
      <c r="L246" s="5"/>
      <c r="M246" s="5"/>
      <c r="N246" s="5"/>
      <c r="O246" s="5"/>
      <c r="P246" s="5"/>
    </row>
    <row r="247" spans="1:16" ht="12">
      <c r="A247" s="22"/>
      <c r="B247" s="42"/>
      <c r="C247" s="46"/>
      <c r="D247" s="41"/>
      <c r="E247" s="42"/>
      <c r="F247" s="42"/>
      <c r="G247" s="41"/>
      <c r="H247" s="5"/>
      <c r="I247" s="5"/>
      <c r="J247" s="5"/>
      <c r="K247" s="5"/>
      <c r="L247" s="5"/>
      <c r="M247" s="5"/>
      <c r="N247" s="5"/>
      <c r="O247" s="5"/>
      <c r="P247" s="5"/>
    </row>
    <row r="248" spans="1:16" ht="12">
      <c r="A248" s="22"/>
      <c r="B248" s="42"/>
      <c r="C248" s="46"/>
      <c r="D248" s="41"/>
      <c r="E248" s="42"/>
      <c r="F248" s="42"/>
      <c r="G248" s="41"/>
      <c r="H248" s="5"/>
      <c r="I248" s="5"/>
      <c r="J248" s="5"/>
      <c r="K248" s="5"/>
      <c r="L248" s="5"/>
      <c r="M248" s="5"/>
      <c r="N248" s="5"/>
      <c r="O248" s="5"/>
      <c r="P248" s="5"/>
    </row>
    <row r="249" spans="1:16" ht="12">
      <c r="A249" s="22"/>
      <c r="B249" s="42"/>
      <c r="C249" s="46"/>
      <c r="D249" s="41"/>
      <c r="E249" s="42"/>
      <c r="F249" s="42"/>
      <c r="G249" s="41"/>
      <c r="H249" s="5"/>
      <c r="I249" s="5"/>
      <c r="J249" s="5"/>
      <c r="K249" s="5"/>
      <c r="L249" s="5"/>
      <c r="M249" s="5"/>
      <c r="N249" s="5"/>
      <c r="O249" s="5"/>
      <c r="P249" s="5"/>
    </row>
    <row r="250" spans="1:16" ht="12">
      <c r="A250" s="22"/>
      <c r="B250" s="42"/>
      <c r="C250" s="46"/>
      <c r="D250" s="41"/>
      <c r="E250" s="42"/>
      <c r="F250" s="42"/>
      <c r="G250" s="41"/>
      <c r="H250" s="5"/>
      <c r="I250" s="5"/>
      <c r="J250" s="5"/>
      <c r="K250" s="5"/>
      <c r="L250" s="5"/>
      <c r="M250" s="5"/>
      <c r="N250" s="5"/>
      <c r="O250" s="5"/>
      <c r="P250" s="5"/>
    </row>
    <row r="251" spans="1:16" ht="12">
      <c r="A251" s="22"/>
      <c r="B251" s="42"/>
      <c r="C251" s="46"/>
      <c r="D251" s="41"/>
      <c r="E251" s="42"/>
      <c r="F251" s="42"/>
      <c r="G251" s="41"/>
      <c r="H251" s="5"/>
      <c r="I251" s="5"/>
      <c r="J251" s="5"/>
      <c r="K251" s="5"/>
      <c r="L251" s="5"/>
      <c r="M251" s="5"/>
      <c r="N251" s="5"/>
      <c r="O251" s="5"/>
      <c r="P251" s="5"/>
    </row>
    <row r="252" spans="1:16" ht="12">
      <c r="A252" s="22"/>
      <c r="B252" s="42"/>
      <c r="C252" s="46"/>
      <c r="D252" s="41"/>
      <c r="E252" s="42"/>
      <c r="F252" s="42"/>
      <c r="G252" s="41"/>
      <c r="H252" s="5"/>
      <c r="I252" s="5"/>
      <c r="J252" s="5"/>
      <c r="K252" s="5"/>
      <c r="L252" s="5"/>
      <c r="M252" s="5"/>
      <c r="N252" s="5"/>
      <c r="O252" s="5"/>
      <c r="P252" s="5"/>
    </row>
    <row r="253" spans="1:16" ht="12">
      <c r="A253" s="22"/>
      <c r="B253" s="42"/>
      <c r="C253" s="46"/>
      <c r="D253" s="41"/>
      <c r="E253" s="42"/>
      <c r="F253" s="42"/>
      <c r="G253" s="41"/>
      <c r="H253" s="5"/>
      <c r="I253" s="5"/>
      <c r="J253" s="5"/>
      <c r="K253" s="5"/>
      <c r="L253" s="5"/>
      <c r="M253" s="5"/>
      <c r="N253" s="5"/>
      <c r="O253" s="5"/>
      <c r="P253" s="5"/>
    </row>
    <row r="254" spans="1:16" ht="12">
      <c r="A254" s="22"/>
      <c r="B254" s="42"/>
      <c r="C254" s="46"/>
      <c r="D254" s="41"/>
      <c r="E254" s="42"/>
      <c r="F254" s="42"/>
      <c r="G254" s="41"/>
      <c r="H254" s="5"/>
      <c r="I254" s="5"/>
      <c r="J254" s="5"/>
      <c r="K254" s="5"/>
      <c r="L254" s="5"/>
      <c r="M254" s="5"/>
      <c r="N254" s="5"/>
      <c r="O254" s="5"/>
      <c r="P254" s="5"/>
    </row>
    <row r="255" spans="1:16" ht="12">
      <c r="A255" s="22"/>
      <c r="B255" s="42"/>
      <c r="C255" s="46"/>
      <c r="D255" s="41"/>
      <c r="E255" s="42"/>
      <c r="F255" s="42"/>
      <c r="G255" s="41"/>
      <c r="H255" s="5"/>
      <c r="I255" s="5"/>
      <c r="J255" s="5"/>
      <c r="K255" s="5"/>
      <c r="L255" s="5"/>
      <c r="M255" s="5"/>
      <c r="N255" s="5"/>
      <c r="O255" s="5"/>
      <c r="P255" s="5"/>
    </row>
    <row r="256" spans="1:16" ht="12">
      <c r="A256" s="22"/>
      <c r="B256" s="42"/>
      <c r="C256" s="46"/>
      <c r="D256" s="41"/>
      <c r="E256" s="42"/>
      <c r="F256" s="42"/>
      <c r="G256" s="41"/>
      <c r="H256" s="5"/>
      <c r="I256" s="5"/>
      <c r="J256" s="5"/>
      <c r="K256" s="5"/>
      <c r="L256" s="5"/>
      <c r="M256" s="5"/>
      <c r="N256" s="5"/>
      <c r="O256" s="5"/>
      <c r="P256" s="5"/>
    </row>
    <row r="257" spans="1:16" ht="12">
      <c r="A257" s="22"/>
      <c r="B257" s="42"/>
      <c r="C257" s="46"/>
      <c r="D257" s="41"/>
      <c r="E257" s="42"/>
      <c r="F257" s="42"/>
      <c r="G257" s="41"/>
      <c r="H257" s="5"/>
      <c r="I257" s="5"/>
      <c r="J257" s="5"/>
      <c r="K257" s="5"/>
      <c r="L257" s="5"/>
      <c r="M257" s="5"/>
      <c r="N257" s="5"/>
      <c r="O257" s="5"/>
      <c r="P257" s="5"/>
    </row>
    <row r="258" spans="1:16" ht="12">
      <c r="A258" s="22"/>
      <c r="B258" s="42"/>
      <c r="C258" s="46"/>
      <c r="D258" s="41"/>
      <c r="E258" s="42"/>
      <c r="F258" s="42"/>
      <c r="G258" s="41"/>
      <c r="H258" s="5"/>
      <c r="I258" s="5"/>
      <c r="J258" s="5"/>
      <c r="K258" s="5"/>
      <c r="L258" s="5"/>
      <c r="M258" s="5"/>
      <c r="N258" s="5"/>
      <c r="O258" s="5"/>
      <c r="P258" s="5"/>
    </row>
    <row r="259" spans="1:16" ht="12">
      <c r="A259" s="22"/>
      <c r="B259" s="42"/>
      <c r="C259" s="46"/>
      <c r="D259" s="41"/>
      <c r="E259" s="42"/>
      <c r="F259" s="42"/>
      <c r="G259" s="41"/>
      <c r="H259" s="5"/>
      <c r="I259" s="5"/>
      <c r="J259" s="5"/>
      <c r="K259" s="5"/>
      <c r="L259" s="5"/>
      <c r="M259" s="5"/>
      <c r="N259" s="5"/>
      <c r="O259" s="5"/>
      <c r="P259" s="5"/>
    </row>
    <row r="260" spans="1:16" ht="12">
      <c r="A260" s="22"/>
      <c r="B260" s="42"/>
      <c r="C260" s="46"/>
      <c r="D260" s="41"/>
      <c r="E260" s="42"/>
      <c r="F260" s="42"/>
      <c r="G260" s="41"/>
      <c r="H260" s="5"/>
      <c r="I260" s="5"/>
      <c r="J260" s="5"/>
      <c r="K260" s="5"/>
      <c r="L260" s="5"/>
      <c r="M260" s="5"/>
      <c r="N260" s="5"/>
      <c r="O260" s="5"/>
      <c r="P260" s="5"/>
    </row>
    <row r="261" spans="1:16" ht="12">
      <c r="A261" s="22"/>
      <c r="B261" s="42"/>
      <c r="C261" s="46"/>
      <c r="D261" s="41"/>
      <c r="E261" s="42"/>
      <c r="F261" s="42"/>
      <c r="G261" s="41"/>
      <c r="H261" s="5"/>
      <c r="I261" s="5"/>
      <c r="J261" s="5"/>
      <c r="K261" s="5"/>
      <c r="L261" s="5"/>
      <c r="M261" s="5"/>
      <c r="N261" s="5"/>
      <c r="O261" s="5"/>
      <c r="P261" s="5"/>
    </row>
    <row r="262" spans="1:16" ht="12">
      <c r="A262" s="22"/>
      <c r="B262" s="42"/>
      <c r="C262" s="46"/>
      <c r="D262" s="41"/>
      <c r="E262" s="42"/>
      <c r="F262" s="42"/>
      <c r="G262" s="41"/>
      <c r="H262" s="5"/>
      <c r="I262" s="5"/>
      <c r="J262" s="5"/>
      <c r="K262" s="5"/>
      <c r="L262" s="5"/>
      <c r="M262" s="5"/>
      <c r="N262" s="5"/>
      <c r="O262" s="5"/>
      <c r="P262" s="5"/>
    </row>
    <row r="263" spans="1:16" ht="12">
      <c r="A263" s="22"/>
      <c r="B263" s="42"/>
      <c r="C263" s="46"/>
      <c r="D263" s="41"/>
      <c r="E263" s="42"/>
      <c r="F263" s="42"/>
      <c r="G263" s="41"/>
      <c r="H263" s="5"/>
      <c r="I263" s="5"/>
      <c r="J263" s="5"/>
      <c r="K263" s="5"/>
      <c r="L263" s="5"/>
      <c r="M263" s="5"/>
      <c r="N263" s="5"/>
      <c r="O263" s="5"/>
      <c r="P263" s="5"/>
    </row>
    <row r="264" spans="1:16" ht="12">
      <c r="A264" s="22"/>
      <c r="B264" s="42"/>
      <c r="C264" s="46"/>
      <c r="D264" s="41"/>
      <c r="E264" s="42"/>
      <c r="F264" s="42"/>
      <c r="G264" s="41"/>
      <c r="H264" s="5"/>
      <c r="I264" s="5"/>
      <c r="J264" s="5"/>
      <c r="K264" s="5"/>
      <c r="L264" s="5"/>
      <c r="M264" s="5"/>
      <c r="N264" s="5"/>
      <c r="O264" s="5"/>
      <c r="P264" s="5"/>
    </row>
    <row r="265" spans="1:16" ht="12">
      <c r="A265" s="22"/>
      <c r="B265" s="42"/>
      <c r="C265" s="46"/>
      <c r="D265" s="41"/>
      <c r="E265" s="42"/>
      <c r="F265" s="42"/>
      <c r="G265" s="41"/>
      <c r="H265" s="5"/>
      <c r="I265" s="5"/>
      <c r="J265" s="5"/>
      <c r="K265" s="5"/>
      <c r="L265" s="5"/>
      <c r="M265" s="5"/>
      <c r="N265" s="5"/>
      <c r="O265" s="5"/>
      <c r="P265" s="5"/>
    </row>
    <row r="266" spans="1:16" ht="12">
      <c r="A266" s="22"/>
      <c r="B266" s="42"/>
      <c r="C266" s="46"/>
      <c r="D266" s="41"/>
      <c r="E266" s="42"/>
      <c r="F266" s="42"/>
      <c r="G266" s="41"/>
      <c r="H266" s="5"/>
      <c r="I266" s="5"/>
      <c r="J266" s="5"/>
      <c r="K266" s="5"/>
      <c r="L266" s="5"/>
      <c r="M266" s="5"/>
      <c r="N266" s="5"/>
      <c r="O266" s="5"/>
      <c r="P266" s="5"/>
    </row>
    <row r="267" spans="1:16" ht="12">
      <c r="A267" s="22"/>
      <c r="B267" s="42"/>
      <c r="C267" s="46"/>
      <c r="D267" s="41"/>
      <c r="E267" s="42"/>
      <c r="F267" s="42"/>
      <c r="G267" s="41"/>
      <c r="H267" s="5"/>
      <c r="I267" s="5"/>
      <c r="J267" s="5"/>
      <c r="K267" s="5"/>
      <c r="L267" s="5"/>
      <c r="M267" s="5"/>
      <c r="N267" s="5"/>
      <c r="O267" s="5"/>
      <c r="P267" s="5"/>
    </row>
    <row r="268" spans="1:16" ht="12">
      <c r="A268" s="22"/>
      <c r="B268" s="42"/>
      <c r="C268" s="46"/>
      <c r="D268" s="41"/>
      <c r="E268" s="42"/>
      <c r="F268" s="42"/>
      <c r="G268" s="41"/>
      <c r="H268" s="5"/>
      <c r="I268" s="5"/>
      <c r="J268" s="5"/>
      <c r="K268" s="5"/>
      <c r="L268" s="5"/>
      <c r="M268" s="5"/>
      <c r="N268" s="5"/>
      <c r="O268" s="5"/>
      <c r="P268" s="5"/>
    </row>
    <row r="269" spans="1:16" ht="12">
      <c r="A269" s="22"/>
      <c r="B269" s="42"/>
      <c r="C269" s="46"/>
      <c r="D269" s="41"/>
      <c r="E269" s="42"/>
      <c r="F269" s="42"/>
      <c r="G269" s="41"/>
      <c r="H269" s="5"/>
      <c r="I269" s="5"/>
      <c r="J269" s="5"/>
      <c r="K269" s="5"/>
      <c r="L269" s="5"/>
      <c r="M269" s="5"/>
      <c r="N269" s="5"/>
      <c r="O269" s="5"/>
      <c r="P269" s="5"/>
    </row>
    <row r="270" spans="1:16" ht="12">
      <c r="A270" s="22"/>
      <c r="B270" s="42"/>
      <c r="C270" s="46"/>
      <c r="D270" s="41"/>
      <c r="E270" s="42"/>
      <c r="F270" s="42"/>
      <c r="G270" s="41"/>
      <c r="H270" s="5"/>
      <c r="I270" s="5"/>
      <c r="J270" s="5"/>
      <c r="K270" s="5"/>
      <c r="L270" s="5"/>
      <c r="M270" s="5"/>
      <c r="N270" s="5"/>
      <c r="O270" s="5"/>
      <c r="P270" s="5"/>
    </row>
    <row r="271" spans="1:16" ht="12">
      <c r="A271" s="22"/>
      <c r="B271" s="42"/>
      <c r="C271" s="46"/>
      <c r="D271" s="41"/>
      <c r="E271" s="42"/>
      <c r="F271" s="42"/>
      <c r="G271" s="41"/>
      <c r="H271" s="5"/>
      <c r="I271" s="5"/>
      <c r="J271" s="5"/>
      <c r="K271" s="5"/>
      <c r="L271" s="5"/>
      <c r="M271" s="5"/>
      <c r="N271" s="5"/>
      <c r="O271" s="5"/>
      <c r="P271" s="5"/>
    </row>
    <row r="272" spans="1:16" ht="12">
      <c r="A272" s="22"/>
      <c r="B272" s="42"/>
      <c r="C272" s="46"/>
      <c r="D272" s="41"/>
      <c r="E272" s="42"/>
      <c r="F272" s="42"/>
      <c r="G272" s="41"/>
      <c r="H272" s="5"/>
      <c r="I272" s="5"/>
      <c r="J272" s="5"/>
      <c r="K272" s="5"/>
      <c r="L272" s="5"/>
      <c r="M272" s="5"/>
      <c r="N272" s="5"/>
      <c r="O272" s="5"/>
      <c r="P272" s="5"/>
    </row>
    <row r="273" spans="1:16" ht="12">
      <c r="A273" s="22"/>
      <c r="B273" s="42"/>
      <c r="C273" s="46"/>
      <c r="D273" s="41"/>
      <c r="E273" s="42"/>
      <c r="F273" s="42"/>
      <c r="G273" s="41"/>
      <c r="H273" s="5"/>
      <c r="I273" s="5"/>
      <c r="J273" s="5"/>
      <c r="K273" s="5"/>
      <c r="L273" s="5"/>
      <c r="M273" s="5"/>
      <c r="N273" s="5"/>
      <c r="O273" s="5"/>
      <c r="P273" s="5"/>
    </row>
    <row r="274" spans="1:16" ht="12">
      <c r="A274" s="22"/>
      <c r="B274" s="42"/>
      <c r="C274" s="46"/>
      <c r="D274" s="41"/>
      <c r="E274" s="42"/>
      <c r="F274" s="42"/>
      <c r="G274" s="41"/>
      <c r="H274" s="5"/>
      <c r="I274" s="5"/>
      <c r="J274" s="5"/>
      <c r="K274" s="5"/>
      <c r="L274" s="5"/>
      <c r="M274" s="5"/>
      <c r="N274" s="5"/>
      <c r="O274" s="5"/>
      <c r="P274" s="5"/>
    </row>
    <row r="275" spans="1:16" ht="12">
      <c r="A275" s="22"/>
      <c r="B275" s="42"/>
      <c r="C275" s="46"/>
      <c r="D275" s="41"/>
      <c r="E275" s="42"/>
      <c r="F275" s="42"/>
      <c r="G275" s="41"/>
      <c r="H275" s="5"/>
      <c r="I275" s="5"/>
      <c r="J275" s="5"/>
      <c r="K275" s="5"/>
      <c r="L275" s="5"/>
      <c r="M275" s="5"/>
      <c r="N275" s="5"/>
      <c r="O275" s="5"/>
      <c r="P275" s="5"/>
    </row>
    <row r="276" spans="1:16" ht="12">
      <c r="A276" s="22"/>
      <c r="B276" s="42"/>
      <c r="C276" s="46"/>
      <c r="D276" s="41"/>
      <c r="E276" s="42"/>
      <c r="F276" s="42"/>
      <c r="G276" s="41"/>
      <c r="H276" s="5"/>
      <c r="I276" s="5"/>
      <c r="J276" s="5"/>
      <c r="K276" s="5"/>
      <c r="L276" s="5"/>
      <c r="M276" s="5"/>
      <c r="N276" s="5"/>
      <c r="O276" s="5"/>
      <c r="P276" s="5"/>
    </row>
    <row r="277" spans="1:16" ht="12">
      <c r="A277" s="22"/>
      <c r="B277" s="42"/>
      <c r="C277" s="46"/>
      <c r="D277" s="41"/>
      <c r="E277" s="42"/>
      <c r="F277" s="42"/>
      <c r="G277" s="41"/>
      <c r="H277" s="5"/>
      <c r="I277" s="5"/>
      <c r="J277" s="5"/>
      <c r="K277" s="5"/>
      <c r="L277" s="5"/>
      <c r="M277" s="5"/>
      <c r="N277" s="5"/>
      <c r="O277" s="5"/>
      <c r="P277" s="5"/>
    </row>
    <row r="278" spans="1:16" ht="12">
      <c r="A278" s="22"/>
      <c r="B278" s="42"/>
      <c r="C278" s="46"/>
      <c r="D278" s="41"/>
      <c r="E278" s="42"/>
      <c r="F278" s="42"/>
      <c r="G278" s="41"/>
      <c r="H278" s="5"/>
      <c r="I278" s="5"/>
      <c r="J278" s="5"/>
      <c r="K278" s="5"/>
      <c r="L278" s="5"/>
      <c r="M278" s="5"/>
      <c r="N278" s="5"/>
      <c r="O278" s="5"/>
      <c r="P278" s="5"/>
    </row>
    <row r="279" spans="1:16" ht="12">
      <c r="A279" s="22"/>
      <c r="B279" s="42"/>
      <c r="C279" s="46"/>
      <c r="D279" s="41"/>
      <c r="E279" s="42"/>
      <c r="F279" s="42"/>
      <c r="G279" s="41"/>
      <c r="H279" s="5"/>
      <c r="I279" s="5"/>
      <c r="J279" s="5"/>
      <c r="K279" s="5"/>
      <c r="L279" s="5"/>
      <c r="M279" s="5"/>
      <c r="N279" s="5"/>
      <c r="O279" s="5"/>
      <c r="P279" s="5"/>
    </row>
    <row r="280" spans="1:16" ht="12">
      <c r="A280" s="22"/>
      <c r="B280" s="42"/>
      <c r="C280" s="46"/>
      <c r="D280" s="41"/>
      <c r="E280" s="42"/>
      <c r="F280" s="42"/>
      <c r="G280" s="41"/>
      <c r="H280" s="5"/>
      <c r="I280" s="5"/>
      <c r="J280" s="5"/>
      <c r="K280" s="5"/>
      <c r="L280" s="5"/>
      <c r="M280" s="5"/>
      <c r="N280" s="5"/>
      <c r="O280" s="5"/>
      <c r="P280" s="5"/>
    </row>
    <row r="281" spans="1:16" ht="12">
      <c r="A281" s="22"/>
      <c r="B281" s="42"/>
      <c r="C281" s="46"/>
      <c r="D281" s="41"/>
      <c r="E281" s="42"/>
      <c r="F281" s="42"/>
      <c r="G281" s="41"/>
      <c r="H281" s="5"/>
      <c r="I281" s="5"/>
      <c r="J281" s="5"/>
      <c r="K281" s="5"/>
      <c r="L281" s="5"/>
      <c r="M281" s="5"/>
      <c r="N281" s="5"/>
      <c r="O281" s="5"/>
      <c r="P281" s="5"/>
    </row>
    <row r="282" spans="1:16" ht="12">
      <c r="A282" s="22"/>
      <c r="B282" s="42"/>
      <c r="C282" s="46"/>
      <c r="D282" s="41"/>
      <c r="E282" s="42"/>
      <c r="F282" s="42"/>
      <c r="G282" s="41"/>
      <c r="H282" s="5"/>
      <c r="I282" s="5"/>
      <c r="J282" s="5"/>
      <c r="K282" s="5"/>
      <c r="L282" s="5"/>
      <c r="M282" s="5"/>
      <c r="N282" s="5"/>
      <c r="O282" s="5"/>
      <c r="P282" s="5"/>
    </row>
    <row r="283" spans="1:16" ht="12">
      <c r="A283" s="22"/>
      <c r="B283" s="42"/>
      <c r="C283" s="46"/>
      <c r="D283" s="41"/>
      <c r="E283" s="42"/>
      <c r="F283" s="42"/>
      <c r="G283" s="41"/>
      <c r="H283" s="5"/>
      <c r="I283" s="5"/>
      <c r="J283" s="5"/>
      <c r="K283" s="5"/>
      <c r="L283" s="5"/>
      <c r="M283" s="5"/>
      <c r="N283" s="5"/>
      <c r="O283" s="5"/>
      <c r="P283" s="5"/>
    </row>
    <row r="284" spans="1:16" ht="12">
      <c r="A284" s="22"/>
      <c r="B284" s="42"/>
      <c r="C284" s="46"/>
      <c r="D284" s="41"/>
      <c r="E284" s="42"/>
      <c r="F284" s="42"/>
      <c r="G284" s="41"/>
      <c r="H284" s="5"/>
      <c r="I284" s="5"/>
      <c r="J284" s="5"/>
      <c r="K284" s="5"/>
      <c r="L284" s="5"/>
      <c r="M284" s="5"/>
      <c r="N284" s="5"/>
      <c r="O284" s="5"/>
      <c r="P284" s="5"/>
    </row>
    <row r="285" spans="1:16" ht="12">
      <c r="A285" s="22"/>
      <c r="B285" s="42"/>
      <c r="C285" s="46"/>
      <c r="D285" s="41"/>
      <c r="E285" s="42"/>
      <c r="F285" s="42"/>
      <c r="G285" s="41"/>
      <c r="H285" s="5"/>
      <c r="I285" s="5"/>
      <c r="J285" s="5"/>
      <c r="K285" s="5"/>
      <c r="L285" s="5"/>
      <c r="M285" s="5"/>
      <c r="N285" s="5"/>
      <c r="O285" s="5"/>
      <c r="P285" s="5"/>
    </row>
    <row r="286" spans="1:16" ht="12">
      <c r="A286" s="22"/>
      <c r="B286" s="42"/>
      <c r="C286" s="46"/>
      <c r="D286" s="41"/>
      <c r="E286" s="42"/>
      <c r="F286" s="42"/>
      <c r="G286" s="41"/>
      <c r="H286" s="5"/>
      <c r="I286" s="5"/>
      <c r="J286" s="5"/>
      <c r="K286" s="5"/>
      <c r="L286" s="5"/>
      <c r="M286" s="5"/>
      <c r="N286" s="5"/>
      <c r="O286" s="5"/>
      <c r="P286" s="5"/>
    </row>
    <row r="287" spans="1:16" ht="12">
      <c r="A287" s="22"/>
      <c r="B287" s="42"/>
      <c r="C287" s="46"/>
      <c r="D287" s="41"/>
      <c r="E287" s="42"/>
      <c r="F287" s="42"/>
      <c r="G287" s="41"/>
      <c r="H287" s="5"/>
      <c r="I287" s="5"/>
      <c r="J287" s="5"/>
      <c r="K287" s="5"/>
      <c r="L287" s="5"/>
      <c r="M287" s="5"/>
      <c r="N287" s="5"/>
      <c r="O287" s="5"/>
      <c r="P287" s="5"/>
    </row>
    <row r="288" spans="1:16" ht="12">
      <c r="A288" s="22"/>
      <c r="B288" s="42"/>
      <c r="C288" s="46"/>
      <c r="D288" s="41"/>
      <c r="E288" s="42"/>
      <c r="F288" s="42"/>
      <c r="G288" s="41"/>
      <c r="H288" s="5"/>
      <c r="I288" s="5"/>
      <c r="J288" s="5"/>
      <c r="K288" s="5"/>
      <c r="L288" s="5"/>
      <c r="M288" s="5"/>
      <c r="N288" s="5"/>
      <c r="O288" s="5"/>
      <c r="P288" s="5"/>
    </row>
    <row r="289" spans="1:16" ht="12">
      <c r="A289" s="22"/>
      <c r="B289" s="42"/>
      <c r="C289" s="46"/>
      <c r="D289" s="41"/>
      <c r="E289" s="42"/>
      <c r="F289" s="42"/>
      <c r="G289" s="41"/>
      <c r="H289" s="5"/>
      <c r="I289" s="5"/>
      <c r="J289" s="5"/>
      <c r="K289" s="5"/>
      <c r="L289" s="5"/>
      <c r="M289" s="5"/>
      <c r="N289" s="5"/>
      <c r="O289" s="5"/>
      <c r="P289" s="5"/>
    </row>
    <row r="290" spans="1:16" ht="12">
      <c r="A290" s="22"/>
      <c r="B290" s="42"/>
      <c r="C290" s="46"/>
      <c r="D290" s="41"/>
      <c r="E290" s="42"/>
      <c r="F290" s="42"/>
      <c r="G290" s="41"/>
      <c r="H290" s="5"/>
      <c r="I290" s="5"/>
      <c r="J290" s="5"/>
      <c r="K290" s="5"/>
      <c r="L290" s="5"/>
      <c r="M290" s="5"/>
      <c r="N290" s="5"/>
      <c r="O290" s="5"/>
      <c r="P290" s="5"/>
    </row>
    <row r="291" spans="1:16" ht="12">
      <c r="A291" s="22"/>
      <c r="B291" s="42"/>
      <c r="C291" s="46"/>
      <c r="D291" s="41"/>
      <c r="E291" s="42"/>
      <c r="F291" s="42"/>
      <c r="G291" s="41"/>
      <c r="H291" s="5"/>
      <c r="I291" s="5"/>
      <c r="J291" s="5"/>
      <c r="K291" s="5"/>
      <c r="L291" s="5"/>
      <c r="M291" s="5"/>
      <c r="N291" s="5"/>
      <c r="O291" s="5"/>
      <c r="P291" s="5"/>
    </row>
    <row r="292" spans="1:16" ht="12">
      <c r="A292" s="22"/>
      <c r="B292" s="42"/>
      <c r="C292" s="46"/>
      <c r="D292" s="41"/>
      <c r="E292" s="42"/>
      <c r="F292" s="42"/>
      <c r="G292" s="41"/>
      <c r="H292" s="5"/>
      <c r="I292" s="5"/>
      <c r="J292" s="5"/>
      <c r="K292" s="5"/>
      <c r="L292" s="5"/>
      <c r="M292" s="5"/>
      <c r="N292" s="5"/>
      <c r="O292" s="5"/>
      <c r="P292" s="5"/>
    </row>
    <row r="293" spans="1:16" ht="12">
      <c r="A293" s="22"/>
      <c r="B293" s="42"/>
      <c r="C293" s="46"/>
      <c r="D293" s="41"/>
      <c r="E293" s="42"/>
      <c r="F293" s="42"/>
      <c r="G293" s="41"/>
      <c r="H293" s="5"/>
      <c r="I293" s="5"/>
      <c r="J293" s="5"/>
      <c r="K293" s="5"/>
      <c r="L293" s="5"/>
      <c r="M293" s="5"/>
      <c r="N293" s="5"/>
      <c r="O293" s="5"/>
      <c r="P293" s="5"/>
    </row>
    <row r="294" spans="1:16" ht="12">
      <c r="A294" s="22"/>
      <c r="B294" s="42"/>
      <c r="C294" s="46"/>
      <c r="D294" s="41"/>
      <c r="E294" s="42"/>
      <c r="F294" s="42"/>
      <c r="G294" s="41"/>
      <c r="H294" s="5"/>
      <c r="I294" s="5"/>
      <c r="J294" s="5"/>
      <c r="K294" s="5"/>
      <c r="L294" s="5"/>
      <c r="M294" s="5"/>
      <c r="N294" s="5"/>
      <c r="O294" s="5"/>
      <c r="P294" s="5"/>
    </row>
    <row r="295" spans="1:16" ht="12">
      <c r="A295" s="22"/>
      <c r="B295" s="42"/>
      <c r="C295" s="46"/>
      <c r="D295" s="41"/>
      <c r="E295" s="42"/>
      <c r="F295" s="42"/>
      <c r="G295" s="41"/>
      <c r="H295" s="5"/>
      <c r="I295" s="5"/>
      <c r="J295" s="5"/>
      <c r="K295" s="5"/>
      <c r="L295" s="5"/>
      <c r="M295" s="5"/>
      <c r="N295" s="5"/>
      <c r="O295" s="5"/>
      <c r="P295" s="5"/>
    </row>
    <row r="296" spans="1:16" ht="12">
      <c r="A296" s="22"/>
      <c r="B296" s="42"/>
      <c r="C296" s="46"/>
      <c r="D296" s="41"/>
      <c r="E296" s="42"/>
      <c r="F296" s="42"/>
      <c r="G296" s="41"/>
      <c r="H296" s="5"/>
      <c r="I296" s="5"/>
      <c r="J296" s="5"/>
      <c r="K296" s="5"/>
      <c r="L296" s="5"/>
      <c r="M296" s="5"/>
      <c r="N296" s="5"/>
      <c r="O296" s="5"/>
      <c r="P296" s="5"/>
    </row>
    <row r="297" spans="1:16" ht="12">
      <c r="A297" s="22"/>
      <c r="B297" s="42"/>
      <c r="C297" s="46"/>
      <c r="D297" s="41"/>
      <c r="E297" s="42"/>
      <c r="F297" s="42"/>
      <c r="G297" s="41"/>
      <c r="H297" s="5"/>
      <c r="I297" s="5"/>
      <c r="J297" s="5"/>
      <c r="K297" s="5"/>
      <c r="L297" s="5"/>
      <c r="M297" s="5"/>
      <c r="N297" s="5"/>
      <c r="O297" s="5"/>
      <c r="P297" s="5"/>
    </row>
    <row r="298" spans="1:16" ht="12">
      <c r="A298" s="22"/>
      <c r="B298" s="42"/>
      <c r="C298" s="46"/>
      <c r="D298" s="41"/>
      <c r="E298" s="42"/>
      <c r="F298" s="42"/>
      <c r="G298" s="41"/>
      <c r="H298" s="5"/>
      <c r="I298" s="5"/>
      <c r="J298" s="5"/>
      <c r="K298" s="5"/>
      <c r="L298" s="5"/>
      <c r="M298" s="5"/>
      <c r="N298" s="5"/>
      <c r="O298" s="5"/>
      <c r="P298" s="5"/>
    </row>
    <row r="299" spans="1:16" ht="12">
      <c r="A299" s="22"/>
      <c r="B299" s="42"/>
      <c r="C299" s="46"/>
      <c r="D299" s="41"/>
      <c r="E299" s="42"/>
      <c r="F299" s="42"/>
      <c r="G299" s="41"/>
      <c r="H299" s="5"/>
      <c r="I299" s="5"/>
      <c r="J299" s="5"/>
      <c r="K299" s="5"/>
      <c r="L299" s="5"/>
      <c r="M299" s="5"/>
      <c r="N299" s="5"/>
      <c r="O299" s="5"/>
      <c r="P299" s="5"/>
    </row>
    <row r="300" spans="1:16" ht="12">
      <c r="A300" s="22"/>
      <c r="B300" s="42"/>
      <c r="C300" s="46"/>
      <c r="D300" s="41"/>
      <c r="E300" s="42"/>
      <c r="F300" s="42"/>
      <c r="G300" s="41"/>
      <c r="H300" s="5"/>
      <c r="I300" s="5"/>
      <c r="J300" s="5"/>
      <c r="K300" s="5"/>
      <c r="L300" s="5"/>
      <c r="M300" s="5"/>
      <c r="N300" s="5"/>
      <c r="O300" s="5"/>
      <c r="P300" s="5"/>
    </row>
    <row r="301" spans="1:16" ht="12">
      <c r="A301" s="22"/>
      <c r="B301" s="42"/>
      <c r="C301" s="46"/>
      <c r="D301" s="41"/>
      <c r="E301" s="42"/>
      <c r="F301" s="42"/>
      <c r="G301" s="41"/>
      <c r="H301" s="5"/>
      <c r="I301" s="5"/>
      <c r="J301" s="5"/>
      <c r="K301" s="5"/>
      <c r="L301" s="5"/>
      <c r="M301" s="5"/>
      <c r="N301" s="5"/>
      <c r="O301" s="5"/>
      <c r="P301" s="5"/>
    </row>
    <row r="302" spans="1:16" ht="12">
      <c r="A302" s="22"/>
      <c r="B302" s="42"/>
      <c r="C302" s="46"/>
      <c r="D302" s="41"/>
      <c r="E302" s="42"/>
      <c r="F302" s="42"/>
      <c r="G302" s="41"/>
      <c r="H302" s="5"/>
      <c r="I302" s="5"/>
      <c r="J302" s="5"/>
      <c r="K302" s="5"/>
      <c r="L302" s="5"/>
      <c r="M302" s="5"/>
      <c r="N302" s="5"/>
      <c r="O302" s="5"/>
      <c r="P302" s="5"/>
    </row>
    <row r="303" spans="1:16" ht="12">
      <c r="A303" s="22"/>
      <c r="B303" s="42"/>
      <c r="C303" s="46"/>
      <c r="D303" s="41"/>
      <c r="E303" s="42"/>
      <c r="F303" s="42"/>
      <c r="G303" s="41"/>
      <c r="H303" s="5"/>
      <c r="I303" s="5"/>
      <c r="J303" s="5"/>
      <c r="K303" s="5"/>
      <c r="L303" s="5"/>
      <c r="M303" s="5"/>
      <c r="N303" s="5"/>
      <c r="O303" s="5"/>
      <c r="P303" s="5"/>
    </row>
    <row r="304" spans="1:16" ht="12">
      <c r="A304" s="22"/>
      <c r="B304" s="42"/>
      <c r="C304" s="46"/>
      <c r="D304" s="41"/>
      <c r="E304" s="42"/>
      <c r="F304" s="42"/>
      <c r="G304" s="41"/>
      <c r="H304" s="5"/>
      <c r="I304" s="5"/>
      <c r="J304" s="5"/>
      <c r="K304" s="5"/>
      <c r="L304" s="5"/>
      <c r="M304" s="5"/>
      <c r="N304" s="5"/>
      <c r="O304" s="5"/>
      <c r="P304" s="5"/>
    </row>
    <row r="305" spans="1:16" ht="12">
      <c r="A305" s="22"/>
      <c r="B305" s="42"/>
      <c r="C305" s="46"/>
      <c r="D305" s="41"/>
      <c r="E305" s="42"/>
      <c r="F305" s="42"/>
      <c r="G305" s="41"/>
      <c r="H305" s="5"/>
      <c r="I305" s="5"/>
      <c r="J305" s="5"/>
      <c r="K305" s="5"/>
      <c r="L305" s="5"/>
      <c r="M305" s="5"/>
      <c r="N305" s="5"/>
      <c r="O305" s="5"/>
      <c r="P305" s="5"/>
    </row>
    <row r="306" spans="1:16" ht="12">
      <c r="A306" s="22"/>
      <c r="B306" s="42"/>
      <c r="C306" s="46"/>
      <c r="D306" s="41"/>
      <c r="E306" s="42"/>
      <c r="F306" s="42"/>
      <c r="G306" s="41"/>
      <c r="H306" s="5"/>
      <c r="I306" s="5"/>
      <c r="J306" s="5"/>
      <c r="K306" s="5"/>
      <c r="L306" s="5"/>
      <c r="M306" s="5"/>
      <c r="N306" s="5"/>
      <c r="O306" s="5"/>
      <c r="P306" s="5"/>
    </row>
    <row r="307" spans="1:16" ht="12">
      <c r="A307" s="22"/>
      <c r="B307" s="42"/>
      <c r="C307" s="46"/>
      <c r="D307" s="41"/>
      <c r="E307" s="42"/>
      <c r="F307" s="42"/>
      <c r="G307" s="41"/>
      <c r="H307" s="5"/>
      <c r="I307" s="5"/>
      <c r="J307" s="5"/>
      <c r="K307" s="5"/>
      <c r="L307" s="5"/>
      <c r="M307" s="5"/>
      <c r="N307" s="5"/>
      <c r="O307" s="5"/>
      <c r="P307" s="5"/>
    </row>
    <row r="308" spans="1:16" ht="12">
      <c r="A308" s="22"/>
      <c r="B308" s="42"/>
      <c r="C308" s="46"/>
      <c r="D308" s="41"/>
      <c r="E308" s="42"/>
      <c r="F308" s="42"/>
      <c r="G308" s="41"/>
      <c r="H308" s="5"/>
      <c r="I308" s="5"/>
      <c r="J308" s="5"/>
      <c r="K308" s="5"/>
      <c r="L308" s="5"/>
      <c r="M308" s="5"/>
      <c r="N308" s="5"/>
      <c r="O308" s="5"/>
      <c r="P308" s="5"/>
    </row>
    <row r="309" spans="1:16" ht="12">
      <c r="A309" s="22"/>
      <c r="B309" s="42"/>
      <c r="C309" s="46"/>
      <c r="D309" s="41"/>
      <c r="E309" s="42"/>
      <c r="F309" s="42"/>
      <c r="G309" s="41"/>
      <c r="H309" s="5"/>
      <c r="I309" s="5"/>
      <c r="J309" s="5"/>
      <c r="K309" s="5"/>
      <c r="L309" s="5"/>
      <c r="M309" s="5"/>
      <c r="N309" s="5"/>
      <c r="O309" s="5"/>
      <c r="P309" s="5"/>
    </row>
    <row r="310" spans="1:16" ht="12">
      <c r="A310" s="22"/>
      <c r="B310" s="42"/>
      <c r="C310" s="46"/>
      <c r="D310" s="41"/>
      <c r="E310" s="42"/>
      <c r="F310" s="42"/>
      <c r="G310" s="41"/>
      <c r="H310" s="5"/>
      <c r="I310" s="5"/>
      <c r="J310" s="5"/>
      <c r="K310" s="5"/>
      <c r="L310" s="5"/>
      <c r="M310" s="5"/>
      <c r="N310" s="5"/>
      <c r="O310" s="5"/>
      <c r="P310" s="5"/>
    </row>
    <row r="311" spans="1:16" ht="12">
      <c r="A311" s="22"/>
      <c r="B311" s="42"/>
      <c r="C311" s="46"/>
      <c r="D311" s="41"/>
      <c r="E311" s="42"/>
      <c r="F311" s="42"/>
      <c r="G311" s="41"/>
      <c r="H311" s="5"/>
      <c r="I311" s="5"/>
      <c r="J311" s="5"/>
      <c r="K311" s="5"/>
      <c r="L311" s="5"/>
      <c r="M311" s="5"/>
      <c r="N311" s="5"/>
      <c r="O311" s="5"/>
      <c r="P311" s="5"/>
    </row>
    <row r="312" spans="1:16" ht="12">
      <c r="A312" s="22"/>
      <c r="B312" s="42"/>
      <c r="C312" s="46"/>
      <c r="D312" s="41"/>
      <c r="E312" s="42"/>
      <c r="F312" s="42"/>
      <c r="G312" s="41"/>
      <c r="H312" s="5"/>
      <c r="I312" s="5"/>
      <c r="J312" s="5"/>
      <c r="K312" s="5"/>
      <c r="L312" s="5"/>
      <c r="M312" s="5"/>
      <c r="N312" s="5"/>
      <c r="O312" s="5"/>
      <c r="P312" s="5"/>
    </row>
    <row r="313" spans="1:16" ht="12">
      <c r="A313" s="22"/>
      <c r="B313" s="42"/>
      <c r="C313" s="46"/>
      <c r="D313" s="41"/>
      <c r="E313" s="42"/>
      <c r="F313" s="42"/>
      <c r="G313" s="41"/>
      <c r="H313" s="5"/>
      <c r="I313" s="5"/>
      <c r="J313" s="5"/>
      <c r="K313" s="5"/>
      <c r="L313" s="5"/>
      <c r="M313" s="5"/>
      <c r="N313" s="5"/>
      <c r="O313" s="5"/>
      <c r="P313" s="5"/>
    </row>
    <row r="314" spans="1:16" ht="12">
      <c r="A314" s="22"/>
      <c r="B314" s="42"/>
      <c r="C314" s="46"/>
      <c r="D314" s="41"/>
      <c r="E314" s="42"/>
      <c r="F314" s="42"/>
      <c r="G314" s="41"/>
      <c r="H314" s="5"/>
      <c r="I314" s="5"/>
      <c r="J314" s="5"/>
      <c r="K314" s="5"/>
      <c r="L314" s="5"/>
      <c r="M314" s="5"/>
      <c r="N314" s="5"/>
      <c r="O314" s="5"/>
      <c r="P314" s="5"/>
    </row>
    <row r="315" spans="1:16" ht="12">
      <c r="A315" s="22"/>
      <c r="B315" s="42"/>
      <c r="C315" s="46"/>
      <c r="D315" s="41"/>
      <c r="E315" s="42"/>
      <c r="F315" s="42"/>
      <c r="G315" s="41"/>
      <c r="H315" s="5"/>
      <c r="I315" s="5"/>
      <c r="J315" s="5"/>
      <c r="K315" s="5"/>
      <c r="L315" s="5"/>
      <c r="M315" s="5"/>
      <c r="N315" s="5"/>
      <c r="O315" s="5"/>
      <c r="P315" s="5"/>
    </row>
    <row r="316" spans="1:16" ht="12">
      <c r="A316" s="22"/>
      <c r="B316" s="42"/>
      <c r="C316" s="46"/>
      <c r="D316" s="41"/>
      <c r="E316" s="42"/>
      <c r="F316" s="42"/>
      <c r="G316" s="41"/>
      <c r="H316" s="5"/>
      <c r="I316" s="5"/>
      <c r="J316" s="5"/>
      <c r="K316" s="5"/>
      <c r="L316" s="5"/>
      <c r="M316" s="5"/>
      <c r="N316" s="5"/>
      <c r="O316" s="5"/>
      <c r="P316" s="5"/>
    </row>
    <row r="317" spans="1:16" ht="12">
      <c r="A317" s="22"/>
      <c r="B317" s="42"/>
      <c r="C317" s="46"/>
      <c r="D317" s="41"/>
      <c r="E317" s="42"/>
      <c r="F317" s="42"/>
      <c r="G317" s="41"/>
      <c r="H317" s="5"/>
      <c r="I317" s="5"/>
      <c r="J317" s="5"/>
      <c r="K317" s="5"/>
      <c r="L317" s="5"/>
      <c r="M317" s="5"/>
      <c r="N317" s="5"/>
      <c r="O317" s="5"/>
      <c r="P317" s="5"/>
    </row>
    <row r="318" spans="1:16" ht="12">
      <c r="A318" s="22"/>
      <c r="B318" s="42"/>
      <c r="C318" s="46"/>
      <c r="D318" s="41"/>
      <c r="E318" s="42"/>
      <c r="F318" s="42"/>
      <c r="G318" s="41"/>
      <c r="H318" s="5"/>
      <c r="I318" s="5"/>
      <c r="J318" s="5"/>
      <c r="K318" s="5"/>
      <c r="L318" s="5"/>
      <c r="M318" s="5"/>
      <c r="N318" s="5"/>
      <c r="O318" s="5"/>
      <c r="P318" s="5"/>
    </row>
    <row r="319" spans="1:16" ht="12">
      <c r="A319" s="22"/>
      <c r="B319" s="42"/>
      <c r="C319" s="46"/>
      <c r="D319" s="41"/>
      <c r="E319" s="42"/>
      <c r="F319" s="42"/>
      <c r="G319" s="41"/>
      <c r="H319" s="5"/>
      <c r="I319" s="5"/>
      <c r="J319" s="5"/>
      <c r="K319" s="5"/>
      <c r="L319" s="5"/>
      <c r="M319" s="5"/>
      <c r="N319" s="5"/>
      <c r="O319" s="5"/>
      <c r="P319" s="5"/>
    </row>
    <row r="320" spans="1:16" ht="12">
      <c r="A320" s="22"/>
      <c r="B320" s="42"/>
      <c r="C320" s="46"/>
      <c r="D320" s="41"/>
      <c r="E320" s="42"/>
      <c r="F320" s="42"/>
      <c r="G320" s="41"/>
      <c r="H320" s="5"/>
      <c r="I320" s="5"/>
      <c r="J320" s="5"/>
      <c r="K320" s="5"/>
      <c r="L320" s="5"/>
      <c r="M320" s="5"/>
      <c r="N320" s="5"/>
      <c r="O320" s="5"/>
      <c r="P320" s="5"/>
    </row>
    <row r="321" spans="1:16" ht="12">
      <c r="A321" s="22"/>
      <c r="B321" s="42"/>
      <c r="C321" s="46"/>
      <c r="D321" s="41"/>
      <c r="E321" s="42"/>
      <c r="F321" s="42"/>
      <c r="G321" s="41"/>
      <c r="H321" s="5"/>
      <c r="I321" s="5"/>
      <c r="J321" s="5"/>
      <c r="K321" s="5"/>
      <c r="L321" s="5"/>
      <c r="M321" s="5"/>
      <c r="N321" s="5"/>
      <c r="O321" s="5"/>
      <c r="P321" s="5"/>
    </row>
    <row r="322" spans="1:16" ht="12">
      <c r="A322" s="22"/>
      <c r="B322" s="42"/>
      <c r="C322" s="46"/>
      <c r="D322" s="41"/>
      <c r="E322" s="42"/>
      <c r="F322" s="42"/>
      <c r="G322" s="41"/>
      <c r="H322" s="5"/>
      <c r="I322" s="5"/>
      <c r="J322" s="5"/>
      <c r="K322" s="5"/>
      <c r="L322" s="5"/>
      <c r="M322" s="5"/>
      <c r="N322" s="5"/>
      <c r="O322" s="5"/>
      <c r="P322" s="5"/>
    </row>
    <row r="323" spans="1:16" ht="12">
      <c r="A323" s="22"/>
      <c r="B323" s="42"/>
      <c r="C323" s="46"/>
      <c r="D323" s="41"/>
      <c r="E323" s="42"/>
      <c r="F323" s="42"/>
      <c r="G323" s="41"/>
      <c r="H323" s="5"/>
      <c r="I323" s="5"/>
      <c r="J323" s="5"/>
      <c r="K323" s="5"/>
      <c r="L323" s="5"/>
      <c r="M323" s="5"/>
      <c r="N323" s="5"/>
      <c r="O323" s="5"/>
      <c r="P323" s="5"/>
    </row>
    <row r="324" spans="1:16" ht="12">
      <c r="A324" s="22"/>
      <c r="B324" s="42"/>
      <c r="C324" s="46"/>
      <c r="D324" s="41"/>
      <c r="E324" s="42"/>
      <c r="F324" s="42"/>
      <c r="G324" s="41"/>
      <c r="H324" s="5"/>
      <c r="I324" s="5"/>
      <c r="J324" s="5"/>
      <c r="K324" s="5"/>
      <c r="L324" s="5"/>
      <c r="M324" s="5"/>
      <c r="N324" s="5"/>
      <c r="O324" s="5"/>
      <c r="P324" s="5"/>
    </row>
    <row r="325" spans="1:16" ht="12">
      <c r="A325" s="22"/>
      <c r="B325" s="42"/>
      <c r="C325" s="46"/>
      <c r="D325" s="41"/>
      <c r="E325" s="42"/>
      <c r="F325" s="42"/>
      <c r="G325" s="41"/>
      <c r="H325" s="5"/>
      <c r="I325" s="5"/>
      <c r="J325" s="5"/>
      <c r="K325" s="5"/>
      <c r="L325" s="5"/>
      <c r="M325" s="5"/>
      <c r="N325" s="5"/>
      <c r="O325" s="5"/>
      <c r="P325" s="5"/>
    </row>
    <row r="326" spans="1:16" ht="12">
      <c r="A326" s="22"/>
      <c r="B326" s="42"/>
      <c r="C326" s="46"/>
      <c r="D326" s="41"/>
      <c r="E326" s="42"/>
      <c r="F326" s="42"/>
      <c r="G326" s="41"/>
      <c r="H326" s="5"/>
      <c r="I326" s="5"/>
      <c r="J326" s="5"/>
      <c r="K326" s="5"/>
      <c r="L326" s="5"/>
      <c r="M326" s="5"/>
      <c r="N326" s="5"/>
      <c r="O326" s="5"/>
      <c r="P326" s="5"/>
    </row>
    <row r="327" spans="1:16" ht="12">
      <c r="A327" s="22"/>
      <c r="B327" s="42"/>
      <c r="C327" s="46"/>
      <c r="D327" s="41"/>
      <c r="E327" s="42"/>
      <c r="F327" s="42"/>
      <c r="G327" s="41"/>
      <c r="H327" s="5"/>
      <c r="I327" s="5"/>
      <c r="J327" s="5"/>
      <c r="K327" s="5"/>
      <c r="L327" s="5"/>
      <c r="M327" s="5"/>
      <c r="N327" s="5"/>
      <c r="O327" s="5"/>
      <c r="P327" s="5"/>
    </row>
    <row r="328" spans="1:16" ht="12">
      <c r="A328" s="22"/>
      <c r="B328" s="42"/>
      <c r="C328" s="46"/>
      <c r="D328" s="41"/>
      <c r="E328" s="42"/>
      <c r="F328" s="42"/>
      <c r="G328" s="41"/>
      <c r="H328" s="5"/>
      <c r="I328" s="5"/>
      <c r="J328" s="5"/>
      <c r="K328" s="5"/>
      <c r="L328" s="5"/>
      <c r="M328" s="5"/>
      <c r="N328" s="5"/>
      <c r="O328" s="5"/>
      <c r="P328" s="5"/>
    </row>
    <row r="329" spans="1:16" ht="12">
      <c r="A329" s="22"/>
      <c r="B329" s="42"/>
      <c r="C329" s="46"/>
      <c r="D329" s="41"/>
      <c r="E329" s="42"/>
      <c r="F329" s="42"/>
      <c r="G329" s="41"/>
      <c r="H329" s="5"/>
      <c r="I329" s="5"/>
      <c r="J329" s="5"/>
      <c r="K329" s="5"/>
      <c r="L329" s="5"/>
      <c r="M329" s="5"/>
      <c r="N329" s="5"/>
      <c r="O329" s="5"/>
      <c r="P329" s="5"/>
    </row>
    <row r="330" spans="1:16" ht="12">
      <c r="A330" s="22"/>
      <c r="B330" s="42"/>
      <c r="C330" s="46"/>
      <c r="D330" s="41"/>
      <c r="E330" s="42"/>
      <c r="F330" s="42"/>
      <c r="G330" s="41"/>
      <c r="H330" s="5"/>
      <c r="I330" s="5"/>
      <c r="J330" s="5"/>
      <c r="K330" s="5"/>
      <c r="L330" s="5"/>
      <c r="M330" s="5"/>
      <c r="N330" s="5"/>
      <c r="O330" s="5"/>
      <c r="P330" s="5"/>
    </row>
    <row r="331" spans="1:16" ht="12">
      <c r="A331" s="22"/>
      <c r="B331" s="42"/>
      <c r="C331" s="46"/>
      <c r="D331" s="41"/>
      <c r="E331" s="42"/>
      <c r="F331" s="42"/>
      <c r="G331" s="41"/>
      <c r="H331" s="5"/>
      <c r="I331" s="5"/>
      <c r="J331" s="5"/>
      <c r="K331" s="5"/>
      <c r="L331" s="5"/>
      <c r="M331" s="5"/>
      <c r="N331" s="5"/>
      <c r="O331" s="5"/>
      <c r="P331" s="5"/>
    </row>
    <row r="332" spans="1:16" ht="12">
      <c r="A332" s="22"/>
      <c r="B332" s="42"/>
      <c r="C332" s="46"/>
      <c r="D332" s="41"/>
      <c r="E332" s="42"/>
      <c r="F332" s="42"/>
      <c r="G332" s="41"/>
      <c r="H332" s="5"/>
      <c r="I332" s="5"/>
      <c r="J332" s="5"/>
      <c r="K332" s="5"/>
      <c r="L332" s="5"/>
      <c r="M332" s="5"/>
      <c r="N332" s="5"/>
      <c r="O332" s="5"/>
      <c r="P332" s="5"/>
    </row>
    <row r="333" spans="1:16" ht="12">
      <c r="A333" s="22"/>
      <c r="B333" s="42"/>
      <c r="C333" s="46"/>
      <c r="D333" s="41"/>
      <c r="E333" s="42"/>
      <c r="F333" s="42"/>
      <c r="G333" s="41"/>
      <c r="H333" s="5"/>
      <c r="I333" s="5"/>
      <c r="J333" s="5"/>
      <c r="K333" s="5"/>
      <c r="L333" s="5"/>
      <c r="M333" s="5"/>
      <c r="N333" s="5"/>
      <c r="O333" s="5"/>
      <c r="P333" s="5"/>
    </row>
    <row r="334" spans="1:16" ht="12">
      <c r="A334" s="22"/>
      <c r="B334" s="42"/>
      <c r="C334" s="46"/>
      <c r="D334" s="41"/>
      <c r="E334" s="42"/>
      <c r="F334" s="42"/>
      <c r="G334" s="41"/>
      <c r="H334" s="5"/>
      <c r="I334" s="5"/>
      <c r="J334" s="5"/>
      <c r="K334" s="5"/>
      <c r="L334" s="5"/>
      <c r="M334" s="5"/>
      <c r="N334" s="5"/>
      <c r="O334" s="5"/>
      <c r="P334" s="5"/>
    </row>
    <row r="335" spans="1:16" ht="12">
      <c r="A335" s="22"/>
      <c r="B335" s="42"/>
      <c r="C335" s="46"/>
      <c r="D335" s="41"/>
      <c r="E335" s="42"/>
      <c r="F335" s="42"/>
      <c r="G335" s="41"/>
      <c r="H335" s="5"/>
      <c r="I335" s="5"/>
      <c r="J335" s="5"/>
      <c r="K335" s="5"/>
      <c r="L335" s="5"/>
      <c r="M335" s="5"/>
      <c r="N335" s="5"/>
      <c r="O335" s="5"/>
      <c r="P335" s="5"/>
    </row>
    <row r="336" spans="1:16" ht="12">
      <c r="A336" s="22"/>
      <c r="B336" s="42"/>
      <c r="C336" s="46"/>
      <c r="D336" s="41"/>
      <c r="E336" s="42"/>
      <c r="F336" s="42"/>
      <c r="G336" s="41"/>
      <c r="H336" s="5"/>
      <c r="I336" s="5"/>
      <c r="J336" s="5"/>
      <c r="K336" s="5"/>
      <c r="L336" s="5"/>
      <c r="M336" s="5"/>
      <c r="N336" s="5"/>
      <c r="O336" s="5"/>
      <c r="P336" s="5"/>
    </row>
    <row r="337" spans="1:16" ht="12">
      <c r="A337" s="22"/>
      <c r="B337" s="42"/>
      <c r="C337" s="46"/>
      <c r="D337" s="41"/>
      <c r="E337" s="42"/>
      <c r="F337" s="42"/>
      <c r="G337" s="41"/>
      <c r="H337" s="5"/>
      <c r="I337" s="5"/>
      <c r="J337" s="5"/>
      <c r="K337" s="5"/>
      <c r="L337" s="5"/>
      <c r="M337" s="5"/>
      <c r="N337" s="5"/>
      <c r="O337" s="5"/>
      <c r="P337" s="5"/>
    </row>
    <row r="338" spans="1:16" ht="12">
      <c r="A338" s="22"/>
      <c r="B338" s="42"/>
      <c r="C338" s="46"/>
      <c r="D338" s="41"/>
      <c r="E338" s="42"/>
      <c r="F338" s="42"/>
      <c r="G338" s="41"/>
      <c r="H338" s="5"/>
      <c r="I338" s="5"/>
      <c r="J338" s="5"/>
      <c r="K338" s="5"/>
      <c r="L338" s="5"/>
      <c r="M338" s="5"/>
      <c r="N338" s="5"/>
      <c r="O338" s="5"/>
      <c r="P338" s="5"/>
    </row>
    <row r="339" spans="1:16" ht="12">
      <c r="A339" s="22"/>
      <c r="B339" s="42"/>
      <c r="C339" s="46"/>
      <c r="D339" s="41"/>
      <c r="E339" s="42"/>
      <c r="F339" s="42"/>
      <c r="G339" s="41"/>
      <c r="H339" s="5"/>
      <c r="I339" s="5"/>
      <c r="J339" s="5"/>
      <c r="K339" s="5"/>
      <c r="L339" s="5"/>
      <c r="M339" s="5"/>
      <c r="N339" s="5"/>
      <c r="O339" s="5"/>
      <c r="P339" s="5"/>
    </row>
    <row r="340" spans="1:16" ht="12">
      <c r="A340" s="22"/>
      <c r="B340" s="42"/>
      <c r="C340" s="46"/>
      <c r="D340" s="41"/>
      <c r="E340" s="42"/>
      <c r="F340" s="42"/>
      <c r="G340" s="41"/>
      <c r="H340" s="5"/>
      <c r="I340" s="5"/>
      <c r="J340" s="5"/>
      <c r="K340" s="5"/>
      <c r="L340" s="5"/>
      <c r="M340" s="5"/>
      <c r="N340" s="5"/>
      <c r="O340" s="5"/>
      <c r="P340" s="5"/>
    </row>
    <row r="341" spans="1:16" ht="12">
      <c r="A341" s="22"/>
      <c r="B341" s="42"/>
      <c r="C341" s="46"/>
      <c r="D341" s="41"/>
      <c r="E341" s="42"/>
      <c r="F341" s="42"/>
      <c r="G341" s="41"/>
      <c r="H341" s="5"/>
      <c r="I341" s="5"/>
      <c r="J341" s="5"/>
      <c r="K341" s="5"/>
      <c r="L341" s="5"/>
      <c r="M341" s="5"/>
      <c r="N341" s="5"/>
      <c r="O341" s="5"/>
      <c r="P341" s="5"/>
    </row>
    <row r="342" spans="1:16" ht="12">
      <c r="A342" s="22"/>
      <c r="B342" s="42"/>
      <c r="C342" s="46"/>
      <c r="D342" s="41"/>
      <c r="E342" s="42"/>
      <c r="F342" s="42"/>
      <c r="G342" s="41"/>
      <c r="H342" s="5"/>
      <c r="I342" s="5"/>
      <c r="J342" s="5"/>
      <c r="K342" s="5"/>
      <c r="L342" s="5"/>
      <c r="M342" s="5"/>
      <c r="N342" s="5"/>
      <c r="O342" s="5"/>
      <c r="P342" s="5"/>
    </row>
    <row r="343" spans="1:16" ht="12">
      <c r="A343" s="22"/>
      <c r="B343" s="42"/>
      <c r="C343" s="46"/>
      <c r="D343" s="41"/>
      <c r="E343" s="42"/>
      <c r="F343" s="42"/>
      <c r="G343" s="41"/>
      <c r="H343" s="5"/>
      <c r="I343" s="5"/>
      <c r="J343" s="5"/>
      <c r="K343" s="5"/>
      <c r="L343" s="5"/>
      <c r="M343" s="5"/>
      <c r="N343" s="5"/>
      <c r="O343" s="5"/>
      <c r="P343" s="5"/>
    </row>
    <row r="344" spans="1:16" ht="12">
      <c r="A344" s="22"/>
      <c r="B344" s="42"/>
      <c r="C344" s="46"/>
      <c r="D344" s="41"/>
      <c r="E344" s="42"/>
      <c r="F344" s="42"/>
      <c r="G344" s="41"/>
      <c r="H344" s="5"/>
      <c r="I344" s="5"/>
      <c r="J344" s="5"/>
      <c r="K344" s="5"/>
      <c r="L344" s="5"/>
      <c r="M344" s="5"/>
      <c r="N344" s="5"/>
      <c r="O344" s="5"/>
      <c r="P344" s="5"/>
    </row>
    <row r="345" spans="1:16" ht="12">
      <c r="A345" s="22"/>
      <c r="B345" s="42"/>
      <c r="C345" s="46"/>
      <c r="D345" s="41"/>
      <c r="E345" s="42"/>
      <c r="F345" s="42"/>
      <c r="G345" s="41"/>
      <c r="H345" s="5"/>
      <c r="I345" s="5"/>
      <c r="J345" s="5"/>
      <c r="K345" s="5"/>
      <c r="L345" s="5"/>
      <c r="M345" s="5"/>
      <c r="N345" s="5"/>
      <c r="O345" s="5"/>
      <c r="P345" s="5"/>
    </row>
    <row r="346" spans="1:16" ht="12">
      <c r="A346" s="22"/>
      <c r="B346" s="42"/>
      <c r="C346" s="46"/>
      <c r="D346" s="41"/>
      <c r="E346" s="42"/>
      <c r="F346" s="42"/>
      <c r="G346" s="41"/>
      <c r="H346" s="5"/>
      <c r="I346" s="5"/>
      <c r="J346" s="5"/>
      <c r="K346" s="5"/>
      <c r="L346" s="5"/>
      <c r="M346" s="5"/>
      <c r="N346" s="5"/>
      <c r="O346" s="5"/>
      <c r="P346" s="5"/>
    </row>
    <row r="347" spans="1:16" ht="12">
      <c r="A347" s="22"/>
      <c r="B347" s="42"/>
      <c r="C347" s="46"/>
      <c r="D347" s="41"/>
      <c r="E347" s="42"/>
      <c r="F347" s="42"/>
      <c r="G347" s="41"/>
      <c r="H347" s="5"/>
      <c r="I347" s="5"/>
      <c r="J347" s="5"/>
      <c r="K347" s="5"/>
      <c r="L347" s="5"/>
      <c r="M347" s="5"/>
      <c r="N347" s="5"/>
      <c r="O347" s="5"/>
      <c r="P347" s="5"/>
    </row>
    <row r="348" spans="1:16" ht="12">
      <c r="A348" s="22"/>
      <c r="B348" s="42"/>
      <c r="C348" s="46"/>
      <c r="D348" s="41"/>
      <c r="E348" s="42"/>
      <c r="F348" s="42"/>
      <c r="G348" s="41"/>
      <c r="H348" s="5"/>
      <c r="I348" s="5"/>
      <c r="J348" s="5"/>
      <c r="K348" s="5"/>
      <c r="L348" s="5"/>
      <c r="M348" s="5"/>
      <c r="N348" s="5"/>
      <c r="O348" s="5"/>
      <c r="P348" s="5"/>
    </row>
    <row r="349" spans="1:16" ht="12">
      <c r="A349" s="22"/>
      <c r="B349" s="42"/>
      <c r="C349" s="46"/>
      <c r="D349" s="41"/>
      <c r="E349" s="42"/>
      <c r="F349" s="42"/>
      <c r="G349" s="41"/>
      <c r="H349" s="5"/>
      <c r="I349" s="5"/>
      <c r="J349" s="5"/>
      <c r="K349" s="5"/>
      <c r="L349" s="5"/>
      <c r="M349" s="5"/>
      <c r="N349" s="5"/>
      <c r="O349" s="5"/>
      <c r="P349" s="5"/>
    </row>
    <row r="350" spans="1:16" ht="12">
      <c r="A350" s="22"/>
      <c r="B350" s="42"/>
      <c r="C350" s="46"/>
      <c r="D350" s="41"/>
      <c r="E350" s="42"/>
      <c r="F350" s="42"/>
      <c r="G350" s="41"/>
      <c r="H350" s="5"/>
      <c r="I350" s="5"/>
      <c r="J350" s="5"/>
      <c r="K350" s="5"/>
      <c r="L350" s="5"/>
      <c r="M350" s="5"/>
      <c r="N350" s="5"/>
      <c r="O350" s="5"/>
      <c r="P350" s="5"/>
    </row>
    <row r="351" spans="1:16" ht="12">
      <c r="A351" s="22"/>
      <c r="B351" s="42"/>
      <c r="C351" s="46"/>
      <c r="D351" s="41"/>
      <c r="E351" s="42"/>
      <c r="F351" s="42"/>
      <c r="G351" s="41"/>
      <c r="H351" s="5"/>
      <c r="I351" s="5"/>
      <c r="J351" s="5"/>
      <c r="K351" s="5"/>
      <c r="L351" s="5"/>
      <c r="M351" s="5"/>
      <c r="N351" s="5"/>
      <c r="O351" s="5"/>
      <c r="P351" s="5"/>
    </row>
    <row r="352" spans="1:16" ht="12">
      <c r="A352" s="22"/>
      <c r="B352" s="42"/>
      <c r="C352" s="46"/>
      <c r="D352" s="41"/>
      <c r="E352" s="42"/>
      <c r="F352" s="42"/>
      <c r="G352" s="41"/>
      <c r="H352" s="5"/>
      <c r="I352" s="5"/>
      <c r="J352" s="5"/>
      <c r="K352" s="5"/>
      <c r="L352" s="5"/>
      <c r="M352" s="5"/>
      <c r="N352" s="5"/>
      <c r="O352" s="5"/>
      <c r="P352" s="5"/>
    </row>
    <row r="353" spans="1:16" ht="12">
      <c r="A353" s="22"/>
      <c r="B353" s="42"/>
      <c r="C353" s="46"/>
      <c r="D353" s="41"/>
      <c r="E353" s="42"/>
      <c r="F353" s="42"/>
      <c r="G353" s="41"/>
      <c r="H353" s="5"/>
      <c r="I353" s="5"/>
      <c r="J353" s="5"/>
      <c r="K353" s="5"/>
      <c r="L353" s="5"/>
      <c r="M353" s="5"/>
      <c r="N353" s="5"/>
      <c r="O353" s="5"/>
      <c r="P353" s="5"/>
    </row>
    <row r="354" spans="1:16" ht="12">
      <c r="A354" s="22"/>
      <c r="B354" s="42"/>
      <c r="C354" s="46"/>
      <c r="D354" s="41"/>
      <c r="E354" s="42"/>
      <c r="F354" s="42"/>
      <c r="G354" s="41"/>
      <c r="H354" s="5"/>
      <c r="I354" s="5"/>
      <c r="J354" s="5"/>
      <c r="K354" s="5"/>
      <c r="L354" s="5"/>
      <c r="M354" s="5"/>
      <c r="N354" s="5"/>
      <c r="O354" s="5"/>
      <c r="P354" s="5"/>
    </row>
    <row r="355" spans="1:16" ht="12">
      <c r="A355" s="22"/>
      <c r="B355" s="42"/>
      <c r="C355" s="46"/>
      <c r="D355" s="41"/>
      <c r="E355" s="42"/>
      <c r="F355" s="42"/>
      <c r="G355" s="41"/>
      <c r="H355" s="5"/>
      <c r="I355" s="5"/>
      <c r="J355" s="5"/>
      <c r="K355" s="5"/>
      <c r="L355" s="5"/>
      <c r="M355" s="5"/>
      <c r="N355" s="5"/>
      <c r="O355" s="5"/>
      <c r="P355" s="5"/>
    </row>
    <row r="356" spans="1:16" ht="12">
      <c r="A356" s="22"/>
      <c r="B356" s="42"/>
      <c r="C356" s="46"/>
      <c r="D356" s="41"/>
      <c r="E356" s="42"/>
      <c r="F356" s="42"/>
      <c r="G356" s="41"/>
      <c r="H356" s="5"/>
      <c r="I356" s="5"/>
      <c r="J356" s="5"/>
      <c r="K356" s="5"/>
      <c r="L356" s="5"/>
      <c r="M356" s="5"/>
      <c r="N356" s="5"/>
      <c r="O356" s="5"/>
      <c r="P356" s="5"/>
    </row>
    <row r="357" spans="1:16" ht="12">
      <c r="A357" s="22"/>
      <c r="B357" s="42"/>
      <c r="C357" s="46"/>
      <c r="D357" s="41"/>
      <c r="E357" s="42"/>
      <c r="F357" s="42"/>
      <c r="G357" s="41"/>
      <c r="H357" s="5"/>
      <c r="I357" s="5"/>
      <c r="J357" s="5"/>
      <c r="K357" s="5"/>
      <c r="L357" s="5"/>
      <c r="M357" s="5"/>
      <c r="N357" s="5"/>
      <c r="O357" s="5"/>
      <c r="P357" s="5"/>
    </row>
    <row r="358" spans="1:16" ht="12">
      <c r="A358" s="22"/>
      <c r="B358" s="42"/>
      <c r="C358" s="46"/>
      <c r="D358" s="41"/>
      <c r="E358" s="42"/>
      <c r="F358" s="42"/>
      <c r="G358" s="41"/>
      <c r="H358" s="5"/>
      <c r="I358" s="5"/>
      <c r="J358" s="5"/>
      <c r="K358" s="5"/>
      <c r="L358" s="5"/>
      <c r="M358" s="5"/>
      <c r="N358" s="5"/>
      <c r="O358" s="5"/>
      <c r="P358" s="5"/>
    </row>
    <row r="359" spans="1:16" ht="12">
      <c r="A359" s="22"/>
      <c r="B359" s="42"/>
      <c r="C359" s="46"/>
      <c r="D359" s="41"/>
      <c r="E359" s="42"/>
      <c r="F359" s="42"/>
      <c r="G359" s="41"/>
      <c r="H359" s="5"/>
      <c r="I359" s="5"/>
      <c r="J359" s="5"/>
      <c r="K359" s="5"/>
      <c r="L359" s="5"/>
      <c r="M359" s="5"/>
      <c r="N359" s="5"/>
      <c r="O359" s="5"/>
      <c r="P359" s="5"/>
    </row>
    <row r="360" spans="1:16" ht="12">
      <c r="A360" s="22"/>
      <c r="B360" s="42"/>
      <c r="C360" s="46"/>
      <c r="D360" s="41"/>
      <c r="E360" s="42"/>
      <c r="F360" s="42"/>
      <c r="G360" s="41"/>
      <c r="H360" s="5"/>
      <c r="I360" s="5"/>
      <c r="J360" s="5"/>
      <c r="K360" s="5"/>
      <c r="L360" s="5"/>
      <c r="M360" s="5"/>
      <c r="N360" s="5"/>
      <c r="O360" s="5"/>
      <c r="P360" s="5"/>
    </row>
    <row r="361" spans="1:16" ht="12">
      <c r="A361" s="22"/>
      <c r="B361" s="42"/>
      <c r="C361" s="46"/>
      <c r="D361" s="41"/>
      <c r="E361" s="42"/>
      <c r="F361" s="42"/>
      <c r="G361" s="41"/>
      <c r="H361" s="5"/>
      <c r="I361" s="5"/>
      <c r="J361" s="5"/>
      <c r="K361" s="5"/>
      <c r="L361" s="5"/>
      <c r="M361" s="5"/>
      <c r="N361" s="5"/>
      <c r="O361" s="5"/>
      <c r="P361" s="5"/>
    </row>
    <row r="362" spans="1:16" ht="12">
      <c r="A362" s="22"/>
      <c r="B362" s="42"/>
      <c r="C362" s="46"/>
      <c r="D362" s="41"/>
      <c r="E362" s="42"/>
      <c r="F362" s="42"/>
      <c r="G362" s="41"/>
      <c r="H362" s="5"/>
      <c r="I362" s="5"/>
      <c r="J362" s="5"/>
      <c r="K362" s="5"/>
      <c r="L362" s="5"/>
      <c r="M362" s="5"/>
      <c r="N362" s="5"/>
      <c r="O362" s="5"/>
      <c r="P362" s="5"/>
    </row>
    <row r="363" spans="1:16" ht="12">
      <c r="A363" s="22"/>
      <c r="B363" s="42"/>
      <c r="C363" s="46"/>
      <c r="D363" s="41"/>
      <c r="E363" s="42"/>
      <c r="F363" s="42"/>
      <c r="G363" s="41"/>
      <c r="H363" s="5"/>
      <c r="I363" s="5"/>
      <c r="J363" s="5"/>
      <c r="K363" s="5"/>
      <c r="L363" s="5"/>
      <c r="M363" s="5"/>
      <c r="N363" s="5"/>
      <c r="O363" s="5"/>
      <c r="P363" s="5"/>
    </row>
    <row r="364" spans="1:16" ht="12">
      <c r="A364" s="22"/>
      <c r="B364" s="42"/>
      <c r="C364" s="46"/>
      <c r="D364" s="41"/>
      <c r="E364" s="42"/>
      <c r="F364" s="42"/>
      <c r="G364" s="41"/>
      <c r="H364" s="5"/>
      <c r="I364" s="5"/>
      <c r="J364" s="5"/>
      <c r="K364" s="5"/>
      <c r="L364" s="5"/>
      <c r="M364" s="5"/>
      <c r="N364" s="5"/>
      <c r="O364" s="5"/>
      <c r="P364" s="5"/>
    </row>
    <row r="365" spans="1:16" ht="12">
      <c r="A365" s="22"/>
      <c r="B365" s="42"/>
      <c r="C365" s="46"/>
      <c r="D365" s="41"/>
      <c r="E365" s="42"/>
      <c r="F365" s="42"/>
      <c r="G365" s="41"/>
      <c r="H365" s="5"/>
      <c r="I365" s="5"/>
      <c r="J365" s="5"/>
      <c r="K365" s="5"/>
      <c r="L365" s="5"/>
      <c r="M365" s="5"/>
      <c r="N365" s="5"/>
      <c r="O365" s="5"/>
      <c r="P365" s="5"/>
    </row>
    <row r="366" spans="1:16" ht="12">
      <c r="A366" s="22"/>
      <c r="B366" s="42"/>
      <c r="C366" s="46"/>
      <c r="D366" s="41"/>
      <c r="E366" s="42"/>
      <c r="F366" s="42"/>
      <c r="G366" s="41"/>
      <c r="H366" s="5"/>
      <c r="I366" s="5"/>
      <c r="J366" s="5"/>
      <c r="K366" s="5"/>
      <c r="L366" s="5"/>
      <c r="M366" s="5"/>
      <c r="N366" s="5"/>
      <c r="O366" s="5"/>
      <c r="P366" s="5"/>
    </row>
    <row r="367" spans="1:16" ht="12">
      <c r="A367" s="22"/>
      <c r="B367" s="42"/>
      <c r="C367" s="46"/>
      <c r="D367" s="41"/>
      <c r="E367" s="42"/>
      <c r="F367" s="42"/>
      <c r="G367" s="41"/>
      <c r="H367" s="5"/>
      <c r="I367" s="5"/>
      <c r="J367" s="5"/>
      <c r="K367" s="5"/>
      <c r="L367" s="5"/>
      <c r="M367" s="5"/>
      <c r="N367" s="5"/>
      <c r="O367" s="5"/>
      <c r="P367" s="5"/>
    </row>
    <row r="368" spans="1:16" ht="12">
      <c r="A368" s="22"/>
      <c r="B368" s="42"/>
      <c r="C368" s="46"/>
      <c r="D368" s="41"/>
      <c r="E368" s="42"/>
      <c r="F368" s="42"/>
      <c r="G368" s="41"/>
      <c r="H368" s="5"/>
      <c r="I368" s="5"/>
      <c r="J368" s="5"/>
      <c r="K368" s="5"/>
      <c r="L368" s="5"/>
      <c r="M368" s="5"/>
      <c r="N368" s="5"/>
      <c r="O368" s="5"/>
      <c r="P368" s="5"/>
    </row>
    <row r="369" spans="1:16" ht="12">
      <c r="A369" s="22"/>
      <c r="B369" s="42"/>
      <c r="C369" s="46"/>
      <c r="D369" s="41"/>
      <c r="E369" s="42"/>
      <c r="F369" s="42"/>
      <c r="G369" s="41"/>
      <c r="H369" s="5"/>
      <c r="I369" s="5"/>
      <c r="J369" s="5"/>
      <c r="K369" s="5"/>
      <c r="L369" s="5"/>
      <c r="M369" s="5"/>
      <c r="N369" s="5"/>
      <c r="O369" s="5"/>
      <c r="P369" s="5"/>
    </row>
    <row r="370" spans="1:16" ht="12">
      <c r="A370" s="22"/>
      <c r="B370" s="42"/>
      <c r="C370" s="46"/>
      <c r="D370" s="41"/>
      <c r="E370" s="42"/>
      <c r="F370" s="42"/>
      <c r="G370" s="41"/>
      <c r="H370" s="5"/>
      <c r="I370" s="5"/>
      <c r="J370" s="5"/>
      <c r="K370" s="5"/>
      <c r="L370" s="5"/>
      <c r="M370" s="5"/>
      <c r="N370" s="5"/>
      <c r="O370" s="5"/>
      <c r="P370" s="5"/>
    </row>
    <row r="371" spans="1:16" ht="12">
      <c r="A371" s="22"/>
      <c r="B371" s="42"/>
      <c r="C371" s="46"/>
      <c r="D371" s="41"/>
      <c r="E371" s="42"/>
      <c r="F371" s="42"/>
      <c r="G371" s="41"/>
      <c r="H371" s="5"/>
      <c r="I371" s="5"/>
      <c r="J371" s="5"/>
      <c r="K371" s="5"/>
      <c r="L371" s="5"/>
      <c r="M371" s="5"/>
      <c r="N371" s="5"/>
      <c r="O371" s="5"/>
      <c r="P371" s="5"/>
    </row>
    <row r="372" spans="1:16" ht="12">
      <c r="A372" s="22"/>
      <c r="B372" s="42"/>
      <c r="C372" s="46"/>
      <c r="D372" s="41"/>
      <c r="E372" s="42"/>
      <c r="F372" s="42"/>
      <c r="G372" s="41"/>
      <c r="H372" s="5"/>
      <c r="I372" s="5"/>
      <c r="J372" s="5"/>
      <c r="K372" s="5"/>
      <c r="L372" s="5"/>
      <c r="M372" s="5"/>
      <c r="N372" s="5"/>
      <c r="O372" s="5"/>
      <c r="P372" s="5"/>
    </row>
    <row r="373" spans="1:16" ht="12">
      <c r="A373" s="22"/>
      <c r="B373" s="42"/>
      <c r="C373" s="46"/>
      <c r="D373" s="41"/>
      <c r="E373" s="42"/>
      <c r="F373" s="42"/>
      <c r="G373" s="41"/>
      <c r="H373" s="5"/>
      <c r="I373" s="5"/>
      <c r="J373" s="5"/>
      <c r="K373" s="5"/>
      <c r="L373" s="5"/>
      <c r="M373" s="5"/>
      <c r="N373" s="5"/>
      <c r="O373" s="5"/>
      <c r="P373" s="5"/>
    </row>
    <row r="374" spans="1:16" ht="12">
      <c r="A374" s="22"/>
      <c r="B374" s="42"/>
      <c r="C374" s="46"/>
      <c r="D374" s="41"/>
      <c r="E374" s="42"/>
      <c r="F374" s="42"/>
      <c r="G374" s="41"/>
      <c r="H374" s="5"/>
      <c r="I374" s="5"/>
      <c r="J374" s="5"/>
      <c r="K374" s="5"/>
      <c r="L374" s="5"/>
      <c r="M374" s="5"/>
      <c r="N374" s="5"/>
      <c r="O374" s="5"/>
      <c r="P374" s="5"/>
    </row>
    <row r="375" spans="1:16" ht="12">
      <c r="A375" s="22"/>
      <c r="B375" s="42"/>
      <c r="C375" s="46"/>
      <c r="D375" s="41"/>
      <c r="E375" s="42"/>
      <c r="F375" s="42"/>
      <c r="G375" s="41"/>
      <c r="H375" s="5"/>
      <c r="I375" s="5"/>
      <c r="J375" s="5"/>
      <c r="K375" s="5"/>
      <c r="L375" s="5"/>
      <c r="M375" s="5"/>
      <c r="N375" s="5"/>
      <c r="O375" s="5"/>
      <c r="P375" s="5"/>
    </row>
    <row r="376" spans="1:16" ht="12">
      <c r="A376" s="22"/>
      <c r="B376" s="42"/>
      <c r="C376" s="46"/>
      <c r="D376" s="41"/>
      <c r="E376" s="42"/>
      <c r="F376" s="42"/>
      <c r="G376" s="41"/>
      <c r="H376" s="5"/>
      <c r="I376" s="5"/>
      <c r="J376" s="5"/>
      <c r="K376" s="5"/>
      <c r="L376" s="5"/>
      <c r="M376" s="5"/>
      <c r="N376" s="5"/>
      <c r="O376" s="5"/>
      <c r="P376" s="5"/>
    </row>
    <row r="377" spans="1:16" ht="12">
      <c r="A377" s="22"/>
      <c r="B377" s="42"/>
      <c r="C377" s="46"/>
      <c r="D377" s="41"/>
      <c r="E377" s="42"/>
      <c r="F377" s="42"/>
      <c r="G377" s="41"/>
      <c r="H377" s="5"/>
      <c r="I377" s="5"/>
      <c r="J377" s="5"/>
      <c r="K377" s="5"/>
      <c r="L377" s="5"/>
      <c r="M377" s="5"/>
      <c r="N377" s="5"/>
      <c r="O377" s="5"/>
      <c r="P377" s="5"/>
    </row>
    <row r="378" spans="1:16" ht="12">
      <c r="A378" s="22"/>
      <c r="B378" s="42"/>
      <c r="C378" s="46"/>
      <c r="D378" s="41"/>
      <c r="E378" s="42"/>
      <c r="F378" s="42"/>
      <c r="G378" s="41"/>
      <c r="H378" s="5"/>
      <c r="I378" s="5"/>
      <c r="J378" s="5"/>
      <c r="K378" s="5"/>
      <c r="L378" s="5"/>
      <c r="M378" s="5"/>
      <c r="N378" s="5"/>
      <c r="O378" s="5"/>
      <c r="P378" s="5"/>
    </row>
    <row r="379" spans="1:16" ht="12">
      <c r="A379" s="22"/>
      <c r="B379" s="42"/>
      <c r="C379" s="46"/>
      <c r="D379" s="41"/>
      <c r="E379" s="42"/>
      <c r="F379" s="42"/>
      <c r="G379" s="41"/>
      <c r="H379" s="5"/>
      <c r="I379" s="5"/>
      <c r="J379" s="5"/>
      <c r="K379" s="5"/>
      <c r="L379" s="5"/>
      <c r="M379" s="5"/>
      <c r="N379" s="5"/>
      <c r="O379" s="5"/>
      <c r="P379" s="5"/>
    </row>
    <row r="380" spans="1:16" ht="12">
      <c r="A380" s="22"/>
      <c r="B380" s="42"/>
      <c r="C380" s="46"/>
      <c r="D380" s="41"/>
      <c r="E380" s="42"/>
      <c r="F380" s="42"/>
      <c r="G380" s="41"/>
      <c r="H380" s="5"/>
      <c r="I380" s="5"/>
      <c r="J380" s="5"/>
      <c r="K380" s="5"/>
      <c r="L380" s="5"/>
      <c r="M380" s="5"/>
      <c r="N380" s="5"/>
      <c r="O380" s="5"/>
      <c r="P380" s="5"/>
    </row>
    <row r="381" spans="1:16" ht="12">
      <c r="A381" s="22"/>
      <c r="B381" s="42"/>
      <c r="C381" s="46"/>
      <c r="D381" s="41"/>
      <c r="E381" s="42"/>
      <c r="F381" s="42"/>
      <c r="G381" s="41"/>
      <c r="H381" s="5"/>
      <c r="I381" s="5"/>
      <c r="J381" s="5"/>
      <c r="K381" s="5"/>
      <c r="L381" s="5"/>
      <c r="M381" s="5"/>
      <c r="N381" s="5"/>
      <c r="O381" s="5"/>
      <c r="P381" s="5"/>
    </row>
    <row r="382" spans="1:16" ht="12">
      <c r="A382" s="22"/>
      <c r="B382" s="42"/>
      <c r="C382" s="46"/>
      <c r="D382" s="41"/>
      <c r="E382" s="42"/>
      <c r="F382" s="42"/>
      <c r="G382" s="41"/>
      <c r="H382" s="5"/>
      <c r="I382" s="5"/>
      <c r="J382" s="5"/>
      <c r="K382" s="5"/>
      <c r="L382" s="5"/>
      <c r="M382" s="5"/>
      <c r="N382" s="5"/>
      <c r="O382" s="5"/>
      <c r="P382" s="5"/>
    </row>
    <row r="383" spans="1:16" ht="12">
      <c r="A383" s="22"/>
      <c r="B383" s="42"/>
      <c r="C383" s="46"/>
      <c r="D383" s="41"/>
      <c r="E383" s="42"/>
      <c r="F383" s="42"/>
      <c r="G383" s="41"/>
      <c r="H383" s="5"/>
      <c r="I383" s="5"/>
      <c r="J383" s="5"/>
      <c r="K383" s="5"/>
      <c r="L383" s="5"/>
      <c r="M383" s="5"/>
      <c r="N383" s="5"/>
      <c r="O383" s="5"/>
      <c r="P383" s="5"/>
    </row>
    <row r="384" spans="1:16" ht="12">
      <c r="A384" s="22"/>
      <c r="B384" s="42"/>
      <c r="C384" s="46"/>
      <c r="D384" s="41"/>
      <c r="E384" s="42"/>
      <c r="F384" s="42"/>
      <c r="G384" s="41"/>
      <c r="H384" s="5"/>
      <c r="I384" s="5"/>
      <c r="J384" s="5"/>
      <c r="K384" s="5"/>
      <c r="L384" s="5"/>
      <c r="M384" s="5"/>
      <c r="N384" s="5"/>
      <c r="O384" s="5"/>
      <c r="P384" s="5"/>
    </row>
    <row r="385" spans="1:16" ht="12">
      <c r="A385" s="22"/>
      <c r="B385" s="42"/>
      <c r="C385" s="46"/>
      <c r="D385" s="41"/>
      <c r="E385" s="42"/>
      <c r="F385" s="42"/>
      <c r="G385" s="41"/>
      <c r="H385" s="5"/>
      <c r="I385" s="5"/>
      <c r="J385" s="5"/>
      <c r="K385" s="5"/>
      <c r="L385" s="5"/>
      <c r="M385" s="5"/>
      <c r="N385" s="5"/>
      <c r="O385" s="5"/>
      <c r="P385" s="5"/>
    </row>
    <row r="386" spans="1:16" ht="12">
      <c r="A386" s="22"/>
      <c r="B386" s="42"/>
      <c r="C386" s="46"/>
      <c r="D386" s="41"/>
      <c r="E386" s="42"/>
      <c r="F386" s="42"/>
      <c r="G386" s="41"/>
      <c r="H386" s="5"/>
      <c r="I386" s="5"/>
      <c r="J386" s="5"/>
      <c r="K386" s="5"/>
      <c r="L386" s="5"/>
      <c r="M386" s="5"/>
      <c r="N386" s="5"/>
      <c r="O386" s="5"/>
      <c r="P386" s="5"/>
    </row>
    <row r="387" spans="1:16" ht="12">
      <c r="A387" s="22"/>
      <c r="B387" s="42"/>
      <c r="C387" s="46"/>
      <c r="D387" s="41"/>
      <c r="E387" s="42"/>
      <c r="F387" s="42"/>
      <c r="G387" s="41"/>
      <c r="H387" s="5"/>
      <c r="I387" s="5"/>
      <c r="J387" s="5"/>
      <c r="K387" s="5"/>
      <c r="L387" s="5"/>
      <c r="M387" s="5"/>
      <c r="N387" s="5"/>
      <c r="O387" s="5"/>
      <c r="P387" s="5"/>
    </row>
    <row r="388" spans="1:16" ht="12">
      <c r="A388" s="22"/>
      <c r="B388" s="42"/>
      <c r="C388" s="46"/>
      <c r="D388" s="41"/>
      <c r="E388" s="42"/>
      <c r="F388" s="42"/>
      <c r="G388" s="41"/>
      <c r="H388" s="5"/>
      <c r="I388" s="5"/>
      <c r="J388" s="5"/>
      <c r="K388" s="5"/>
      <c r="L388" s="5"/>
      <c r="M388" s="5"/>
      <c r="N388" s="5"/>
      <c r="O388" s="5"/>
      <c r="P388" s="5"/>
    </row>
    <row r="389" spans="1:16" ht="12">
      <c r="A389" s="22"/>
      <c r="B389" s="42"/>
      <c r="C389" s="46"/>
      <c r="D389" s="41"/>
      <c r="E389" s="42"/>
      <c r="F389" s="42"/>
      <c r="G389" s="41"/>
      <c r="H389" s="5"/>
      <c r="I389" s="5"/>
      <c r="J389" s="5"/>
      <c r="K389" s="5"/>
      <c r="L389" s="5"/>
      <c r="M389" s="5"/>
      <c r="N389" s="5"/>
      <c r="O389" s="5"/>
      <c r="P389" s="5"/>
    </row>
    <row r="390" spans="1:16" ht="12">
      <c r="A390" s="22"/>
      <c r="B390" s="42"/>
      <c r="C390" s="46"/>
      <c r="D390" s="41"/>
      <c r="E390" s="42"/>
      <c r="F390" s="42"/>
      <c r="G390" s="41"/>
      <c r="H390" s="5"/>
      <c r="I390" s="5"/>
      <c r="J390" s="5"/>
      <c r="K390" s="5"/>
      <c r="L390" s="5"/>
      <c r="M390" s="5"/>
      <c r="N390" s="5"/>
      <c r="O390" s="5"/>
      <c r="P390" s="5"/>
    </row>
    <row r="391" spans="1:16" ht="12">
      <c r="A391" s="22"/>
      <c r="B391" s="42"/>
      <c r="C391" s="46"/>
      <c r="D391" s="41"/>
      <c r="E391" s="42"/>
      <c r="F391" s="42"/>
      <c r="G391" s="41"/>
      <c r="H391" s="5"/>
      <c r="I391" s="5"/>
      <c r="J391" s="5"/>
      <c r="K391" s="5"/>
      <c r="L391" s="5"/>
      <c r="M391" s="5"/>
      <c r="N391" s="5"/>
      <c r="O391" s="5"/>
      <c r="P391" s="5"/>
    </row>
    <row r="392" spans="1:16" ht="12">
      <c r="A392" s="22"/>
      <c r="B392" s="42"/>
      <c r="C392" s="46"/>
      <c r="D392" s="41"/>
      <c r="E392" s="42"/>
      <c r="F392" s="42"/>
      <c r="G392" s="41"/>
      <c r="H392" s="5"/>
      <c r="I392" s="5"/>
      <c r="J392" s="5"/>
      <c r="K392" s="5"/>
      <c r="L392" s="5"/>
      <c r="M392" s="5"/>
      <c r="N392" s="5"/>
      <c r="O392" s="5"/>
      <c r="P392" s="5"/>
    </row>
    <row r="393" spans="1:16" ht="12">
      <c r="A393" s="22"/>
      <c r="B393" s="42"/>
      <c r="C393" s="46"/>
      <c r="D393" s="41"/>
      <c r="E393" s="42"/>
      <c r="F393" s="42"/>
      <c r="G393" s="41"/>
      <c r="H393" s="5"/>
      <c r="I393" s="5"/>
      <c r="J393" s="5"/>
      <c r="K393" s="5"/>
      <c r="L393" s="5"/>
      <c r="M393" s="5"/>
      <c r="N393" s="5"/>
      <c r="O393" s="5"/>
      <c r="P393" s="5"/>
    </row>
    <row r="394" spans="1:16" ht="12">
      <c r="A394" s="22"/>
      <c r="B394" s="42"/>
      <c r="C394" s="46"/>
      <c r="D394" s="41"/>
      <c r="E394" s="42"/>
      <c r="F394" s="42"/>
      <c r="G394" s="41"/>
      <c r="H394" s="5"/>
      <c r="I394" s="5"/>
      <c r="J394" s="5"/>
      <c r="K394" s="5"/>
      <c r="L394" s="5"/>
      <c r="M394" s="5"/>
      <c r="N394" s="5"/>
      <c r="O394" s="5"/>
      <c r="P394" s="5"/>
    </row>
    <row r="395" spans="1:16" ht="12">
      <c r="A395" s="22"/>
      <c r="B395" s="42"/>
      <c r="C395" s="46"/>
      <c r="D395" s="41"/>
      <c r="E395" s="42"/>
      <c r="F395" s="42"/>
      <c r="G395" s="41"/>
      <c r="H395" s="5"/>
      <c r="I395" s="5"/>
      <c r="J395" s="5"/>
      <c r="K395" s="5"/>
      <c r="L395" s="5"/>
      <c r="M395" s="5"/>
      <c r="N395" s="5"/>
      <c r="O395" s="5"/>
      <c r="P395" s="5"/>
    </row>
    <row r="396" spans="1:16" ht="12">
      <c r="A396" s="22"/>
      <c r="B396" s="42"/>
      <c r="C396" s="46"/>
      <c r="D396" s="41"/>
      <c r="E396" s="42"/>
      <c r="F396" s="42"/>
      <c r="G396" s="41"/>
      <c r="H396" s="5"/>
      <c r="I396" s="5"/>
      <c r="J396" s="5"/>
      <c r="K396" s="5"/>
      <c r="L396" s="5"/>
      <c r="M396" s="5"/>
      <c r="N396" s="5"/>
      <c r="O396" s="5"/>
      <c r="P396" s="5"/>
    </row>
    <row r="397" spans="1:16" ht="12">
      <c r="A397" s="22"/>
      <c r="B397" s="42"/>
      <c r="C397" s="46"/>
      <c r="D397" s="41"/>
      <c r="E397" s="42"/>
      <c r="F397" s="42"/>
      <c r="G397" s="41"/>
      <c r="H397" s="5"/>
      <c r="I397" s="5"/>
      <c r="J397" s="5"/>
      <c r="K397" s="5"/>
      <c r="L397" s="5"/>
      <c r="M397" s="5"/>
      <c r="N397" s="5"/>
      <c r="O397" s="5"/>
      <c r="P397" s="5"/>
    </row>
    <row r="398" spans="1:16" ht="12">
      <c r="A398" s="22"/>
      <c r="B398" s="42"/>
      <c r="C398" s="46"/>
      <c r="D398" s="41"/>
      <c r="E398" s="42"/>
      <c r="F398" s="42"/>
      <c r="G398" s="41"/>
      <c r="H398" s="5"/>
      <c r="I398" s="5"/>
      <c r="J398" s="5"/>
      <c r="K398" s="5"/>
      <c r="L398" s="5"/>
      <c r="M398" s="5"/>
      <c r="N398" s="5"/>
      <c r="O398" s="5"/>
      <c r="P398" s="5"/>
    </row>
    <row r="399" spans="1:16" ht="12">
      <c r="A399" s="22"/>
      <c r="B399" s="42"/>
      <c r="C399" s="46"/>
      <c r="D399" s="41"/>
      <c r="E399" s="42"/>
      <c r="F399" s="42"/>
      <c r="G399" s="41"/>
      <c r="H399" s="5"/>
      <c r="I399" s="5"/>
      <c r="J399" s="5"/>
      <c r="K399" s="5"/>
      <c r="L399" s="5"/>
      <c r="M399" s="5"/>
      <c r="N399" s="5"/>
      <c r="O399" s="5"/>
      <c r="P399" s="5"/>
    </row>
    <row r="400" spans="1:16" ht="12">
      <c r="A400" s="22"/>
      <c r="B400" s="42"/>
      <c r="C400" s="46"/>
      <c r="D400" s="41"/>
      <c r="E400" s="42"/>
      <c r="F400" s="42"/>
      <c r="G400" s="41"/>
      <c r="H400" s="5"/>
      <c r="I400" s="5"/>
      <c r="J400" s="5"/>
      <c r="K400" s="5"/>
      <c r="L400" s="5"/>
      <c r="M400" s="5"/>
      <c r="N400" s="5"/>
      <c r="O400" s="5"/>
      <c r="P400" s="5"/>
    </row>
    <row r="401" spans="1:16" ht="12">
      <c r="A401" s="22"/>
      <c r="B401" s="42"/>
      <c r="C401" s="46"/>
      <c r="D401" s="41"/>
      <c r="E401" s="42"/>
      <c r="F401" s="42"/>
      <c r="G401" s="41"/>
      <c r="H401" s="5"/>
      <c r="I401" s="5"/>
      <c r="J401" s="5"/>
      <c r="K401" s="5"/>
      <c r="L401" s="5"/>
      <c r="M401" s="5"/>
      <c r="N401" s="5"/>
      <c r="O401" s="5"/>
      <c r="P401" s="5"/>
    </row>
    <row r="402" spans="1:16" ht="12">
      <c r="A402" s="22"/>
      <c r="B402" s="42"/>
      <c r="C402" s="46"/>
      <c r="D402" s="41"/>
      <c r="E402" s="42"/>
      <c r="F402" s="42"/>
      <c r="G402" s="41"/>
      <c r="H402" s="5"/>
      <c r="I402" s="5"/>
      <c r="J402" s="5"/>
      <c r="K402" s="5"/>
      <c r="L402" s="5"/>
      <c r="M402" s="5"/>
      <c r="N402" s="5"/>
      <c r="O402" s="5"/>
      <c r="P402" s="5"/>
    </row>
    <row r="403" spans="1:16" ht="12">
      <c r="A403" s="22"/>
      <c r="B403" s="42"/>
      <c r="C403" s="46"/>
      <c r="D403" s="41"/>
      <c r="E403" s="42"/>
      <c r="F403" s="42"/>
      <c r="G403" s="41"/>
      <c r="H403" s="5"/>
      <c r="I403" s="5"/>
      <c r="J403" s="5"/>
      <c r="K403" s="5"/>
      <c r="L403" s="5"/>
      <c r="M403" s="5"/>
      <c r="N403" s="5"/>
      <c r="O403" s="5"/>
      <c r="P403" s="5"/>
    </row>
    <row r="404" spans="1:16" ht="12">
      <c r="A404" s="22"/>
      <c r="B404" s="42"/>
      <c r="C404" s="46"/>
      <c r="D404" s="41"/>
      <c r="E404" s="42"/>
      <c r="F404" s="42"/>
      <c r="G404" s="41"/>
      <c r="H404" s="5"/>
      <c r="I404" s="5"/>
      <c r="J404" s="5"/>
      <c r="K404" s="5"/>
      <c r="L404" s="5"/>
      <c r="M404" s="5"/>
      <c r="N404" s="5"/>
      <c r="O404" s="5"/>
      <c r="P404" s="5"/>
    </row>
    <row r="405" spans="1:16" ht="12">
      <c r="A405" s="22"/>
      <c r="B405" s="42"/>
      <c r="C405" s="46"/>
      <c r="D405" s="41"/>
      <c r="E405" s="42"/>
      <c r="F405" s="42"/>
      <c r="G405" s="41"/>
      <c r="H405" s="5"/>
      <c r="I405" s="5"/>
      <c r="J405" s="5"/>
      <c r="K405" s="5"/>
      <c r="L405" s="5"/>
      <c r="M405" s="5"/>
      <c r="N405" s="5"/>
      <c r="O405" s="5"/>
      <c r="P405" s="5"/>
    </row>
    <row r="406" spans="1:16" ht="12">
      <c r="A406" s="22"/>
      <c r="B406" s="42"/>
      <c r="C406" s="46"/>
      <c r="D406" s="41"/>
      <c r="E406" s="42"/>
      <c r="F406" s="42"/>
      <c r="G406" s="41"/>
      <c r="H406" s="5"/>
      <c r="I406" s="5"/>
      <c r="J406" s="5"/>
      <c r="K406" s="5"/>
      <c r="L406" s="5"/>
      <c r="M406" s="5"/>
      <c r="N406" s="5"/>
      <c r="O406" s="5"/>
      <c r="P406" s="5"/>
    </row>
    <row r="407" spans="1:16" ht="12">
      <c r="A407" s="22"/>
      <c r="B407" s="42"/>
      <c r="C407" s="46"/>
      <c r="D407" s="41"/>
      <c r="E407" s="42"/>
      <c r="F407" s="42"/>
      <c r="G407" s="41"/>
      <c r="H407" s="5"/>
      <c r="I407" s="5"/>
      <c r="J407" s="5"/>
      <c r="K407" s="5"/>
      <c r="L407" s="5"/>
      <c r="M407" s="5"/>
      <c r="N407" s="5"/>
      <c r="O407" s="5"/>
      <c r="P407" s="5"/>
    </row>
    <row r="408" spans="1:16" ht="12">
      <c r="A408" s="22"/>
      <c r="B408" s="42"/>
      <c r="C408" s="46"/>
      <c r="D408" s="41"/>
      <c r="E408" s="42"/>
      <c r="F408" s="42"/>
      <c r="G408" s="41"/>
      <c r="H408" s="5"/>
      <c r="I408" s="5"/>
      <c r="J408" s="5"/>
      <c r="K408" s="5"/>
      <c r="L408" s="5"/>
      <c r="M408" s="5"/>
      <c r="N408" s="5"/>
      <c r="O408" s="5"/>
      <c r="P408" s="5"/>
    </row>
    <row r="409" spans="1:16" ht="12">
      <c r="A409" s="22"/>
      <c r="B409" s="42"/>
      <c r="C409" s="46"/>
      <c r="D409" s="41"/>
      <c r="E409" s="42"/>
      <c r="F409" s="42"/>
      <c r="G409" s="41"/>
      <c r="H409" s="5"/>
      <c r="I409" s="5"/>
      <c r="J409" s="5"/>
      <c r="K409" s="5"/>
      <c r="L409" s="5"/>
      <c r="M409" s="5"/>
      <c r="N409" s="5"/>
      <c r="O409" s="5"/>
      <c r="P409" s="5"/>
    </row>
    <row r="410" spans="1:16" ht="12">
      <c r="A410" s="22"/>
      <c r="B410" s="42"/>
      <c r="C410" s="46"/>
      <c r="D410" s="41"/>
      <c r="E410" s="42"/>
      <c r="F410" s="42"/>
      <c r="G410" s="41"/>
      <c r="H410" s="5"/>
      <c r="I410" s="5"/>
      <c r="J410" s="5"/>
      <c r="K410" s="5"/>
      <c r="L410" s="5"/>
      <c r="M410" s="5"/>
      <c r="N410" s="5"/>
      <c r="O410" s="5"/>
      <c r="P410" s="5"/>
    </row>
    <row r="411" spans="1:16" ht="12">
      <c r="A411" s="22"/>
      <c r="B411" s="42"/>
      <c r="C411" s="46"/>
      <c r="D411" s="41"/>
      <c r="E411" s="42"/>
      <c r="F411" s="42"/>
      <c r="G411" s="41"/>
      <c r="H411" s="5"/>
      <c r="I411" s="5"/>
      <c r="J411" s="5"/>
      <c r="K411" s="5"/>
      <c r="L411" s="5"/>
      <c r="M411" s="5"/>
      <c r="N411" s="5"/>
      <c r="O411" s="5"/>
      <c r="P411" s="5"/>
    </row>
    <row r="412" spans="1:16" ht="12">
      <c r="A412" s="22"/>
      <c r="B412" s="42"/>
      <c r="C412" s="46"/>
      <c r="D412" s="41"/>
      <c r="E412" s="42"/>
      <c r="F412" s="42"/>
      <c r="G412" s="41"/>
      <c r="H412" s="5"/>
      <c r="I412" s="5"/>
      <c r="J412" s="5"/>
      <c r="K412" s="5"/>
      <c r="L412" s="5"/>
      <c r="M412" s="5"/>
      <c r="N412" s="5"/>
      <c r="O412" s="5"/>
      <c r="P412" s="5"/>
    </row>
    <row r="413" spans="1:16" ht="12">
      <c r="A413" s="22"/>
      <c r="B413" s="42"/>
      <c r="C413" s="46"/>
      <c r="D413" s="41"/>
      <c r="E413" s="42"/>
      <c r="F413" s="42"/>
      <c r="G413" s="41"/>
      <c r="H413" s="5"/>
      <c r="I413" s="5"/>
      <c r="J413" s="5"/>
      <c r="K413" s="5"/>
      <c r="L413" s="5"/>
      <c r="M413" s="5"/>
      <c r="N413" s="5"/>
      <c r="O413" s="5"/>
      <c r="P413" s="5"/>
    </row>
    <row r="414" spans="1:16" ht="12">
      <c r="A414" s="22"/>
      <c r="B414" s="42"/>
      <c r="C414" s="46"/>
      <c r="D414" s="41"/>
      <c r="E414" s="42"/>
      <c r="F414" s="42"/>
      <c r="G414" s="41"/>
      <c r="H414" s="5"/>
      <c r="I414" s="5"/>
      <c r="J414" s="5"/>
      <c r="K414" s="5"/>
      <c r="L414" s="5"/>
      <c r="M414" s="5"/>
      <c r="N414" s="5"/>
      <c r="O414" s="5"/>
      <c r="P414" s="5"/>
    </row>
    <row r="415" spans="1:16" ht="12">
      <c r="A415" s="22"/>
      <c r="B415" s="42"/>
      <c r="C415" s="46"/>
      <c r="D415" s="41"/>
      <c r="E415" s="42"/>
      <c r="F415" s="42"/>
      <c r="G415" s="41"/>
      <c r="H415" s="5"/>
      <c r="I415" s="5"/>
      <c r="J415" s="5"/>
      <c r="K415" s="5"/>
      <c r="L415" s="5"/>
      <c r="M415" s="5"/>
      <c r="N415" s="5"/>
      <c r="O415" s="5"/>
      <c r="P415" s="5"/>
    </row>
    <row r="416" spans="1:16" ht="12">
      <c r="A416" s="22"/>
      <c r="B416" s="42"/>
      <c r="C416" s="46"/>
      <c r="D416" s="41"/>
      <c r="E416" s="42"/>
      <c r="F416" s="42"/>
      <c r="G416" s="41"/>
      <c r="H416" s="5"/>
      <c r="I416" s="5"/>
      <c r="J416" s="5"/>
      <c r="K416" s="5"/>
      <c r="L416" s="5"/>
      <c r="M416" s="5"/>
      <c r="N416" s="5"/>
      <c r="O416" s="5"/>
      <c r="P416" s="5"/>
    </row>
    <row r="417" spans="1:16" ht="12">
      <c r="A417" s="22"/>
      <c r="B417" s="42"/>
      <c r="C417" s="46"/>
      <c r="D417" s="41"/>
      <c r="E417" s="42"/>
      <c r="F417" s="42"/>
      <c r="G417" s="41"/>
      <c r="H417" s="5"/>
      <c r="I417" s="5"/>
      <c r="J417" s="5"/>
      <c r="K417" s="5"/>
      <c r="L417" s="5"/>
      <c r="M417" s="5"/>
      <c r="N417" s="5"/>
      <c r="O417" s="5"/>
      <c r="P417" s="5"/>
    </row>
    <row r="418" spans="1:16" ht="12">
      <c r="A418" s="22"/>
      <c r="B418" s="42"/>
      <c r="C418" s="46"/>
      <c r="D418" s="41"/>
      <c r="E418" s="42"/>
      <c r="F418" s="42"/>
      <c r="G418" s="41"/>
      <c r="H418" s="5"/>
      <c r="I418" s="5"/>
      <c r="J418" s="5"/>
      <c r="K418" s="5"/>
      <c r="L418" s="5"/>
      <c r="M418" s="5"/>
      <c r="N418" s="5"/>
      <c r="O418" s="5"/>
      <c r="P418" s="5"/>
    </row>
    <row r="419" spans="1:16" ht="12">
      <c r="A419" s="22"/>
      <c r="B419" s="42"/>
      <c r="C419" s="46"/>
      <c r="D419" s="41"/>
      <c r="E419" s="42"/>
      <c r="F419" s="42"/>
      <c r="G419" s="41"/>
      <c r="H419" s="5"/>
      <c r="I419" s="5"/>
      <c r="J419" s="5"/>
      <c r="K419" s="5"/>
      <c r="L419" s="5"/>
      <c r="M419" s="5"/>
      <c r="N419" s="5"/>
      <c r="O419" s="5"/>
      <c r="P419" s="5"/>
    </row>
    <row r="420" spans="1:16" ht="12">
      <c r="A420" s="22"/>
      <c r="B420" s="42"/>
      <c r="C420" s="46"/>
      <c r="D420" s="41"/>
      <c r="E420" s="42"/>
      <c r="F420" s="42"/>
      <c r="G420" s="41"/>
      <c r="H420" s="5"/>
      <c r="I420" s="5"/>
      <c r="J420" s="5"/>
      <c r="K420" s="5"/>
      <c r="L420" s="5"/>
      <c r="M420" s="5"/>
      <c r="N420" s="5"/>
      <c r="O420" s="5"/>
      <c r="P420" s="5"/>
    </row>
    <row r="421" spans="1:16" ht="12">
      <c r="A421" s="22"/>
      <c r="B421" s="42"/>
      <c r="C421" s="46"/>
      <c r="D421" s="41"/>
      <c r="E421" s="42"/>
      <c r="F421" s="42"/>
      <c r="G421" s="41"/>
      <c r="H421" s="5"/>
      <c r="I421" s="5"/>
      <c r="J421" s="5"/>
      <c r="K421" s="5"/>
      <c r="L421" s="5"/>
      <c r="M421" s="5"/>
      <c r="N421" s="5"/>
      <c r="O421" s="5"/>
      <c r="P421" s="5"/>
    </row>
    <row r="422" spans="1:16" ht="12">
      <c r="A422" s="22"/>
      <c r="B422" s="42"/>
      <c r="C422" s="46"/>
      <c r="D422" s="41"/>
      <c r="E422" s="42"/>
      <c r="F422" s="42"/>
      <c r="G422" s="41"/>
      <c r="H422" s="5"/>
      <c r="I422" s="5"/>
      <c r="J422" s="5"/>
      <c r="K422" s="5"/>
      <c r="L422" s="5"/>
      <c r="M422" s="5"/>
      <c r="N422" s="5"/>
      <c r="O422" s="5"/>
      <c r="P422" s="5"/>
    </row>
    <row r="423" spans="1:16" ht="12">
      <c r="A423" s="22"/>
      <c r="B423" s="42"/>
      <c r="C423" s="46"/>
      <c r="D423" s="41"/>
      <c r="E423" s="42"/>
      <c r="F423" s="42"/>
      <c r="G423" s="41"/>
      <c r="H423" s="5"/>
      <c r="I423" s="5"/>
      <c r="J423" s="5"/>
      <c r="K423" s="5"/>
      <c r="L423" s="5"/>
      <c r="M423" s="5"/>
      <c r="N423" s="5"/>
      <c r="O423" s="5"/>
      <c r="P423" s="5"/>
    </row>
    <row r="424" spans="1:16" ht="12">
      <c r="A424" s="22"/>
      <c r="B424" s="42"/>
      <c r="C424" s="46"/>
      <c r="D424" s="41"/>
      <c r="E424" s="42"/>
      <c r="F424" s="42"/>
      <c r="G424" s="41"/>
      <c r="H424" s="5"/>
      <c r="I424" s="5"/>
      <c r="J424" s="5"/>
      <c r="K424" s="5"/>
      <c r="L424" s="5"/>
      <c r="M424" s="5"/>
      <c r="N424" s="5"/>
      <c r="O424" s="5"/>
      <c r="P424" s="5"/>
    </row>
    <row r="425" spans="1:16" ht="12">
      <c r="A425" s="22"/>
      <c r="B425" s="42"/>
      <c r="C425" s="46"/>
      <c r="D425" s="41"/>
      <c r="E425" s="42"/>
      <c r="F425" s="42"/>
      <c r="G425" s="41"/>
      <c r="H425" s="5"/>
      <c r="I425" s="5"/>
      <c r="J425" s="5"/>
      <c r="K425" s="5"/>
      <c r="L425" s="5"/>
      <c r="M425" s="5"/>
      <c r="N425" s="5"/>
      <c r="O425" s="5"/>
      <c r="P425" s="5"/>
    </row>
    <row r="426" spans="1:16" ht="12">
      <c r="A426" s="22"/>
      <c r="B426" s="42"/>
      <c r="C426" s="46"/>
      <c r="D426" s="41"/>
      <c r="E426" s="42"/>
      <c r="F426" s="42"/>
      <c r="G426" s="41"/>
      <c r="H426" s="5"/>
      <c r="I426" s="5"/>
      <c r="J426" s="5"/>
      <c r="K426" s="5"/>
      <c r="L426" s="5"/>
      <c r="M426" s="5"/>
      <c r="N426" s="5"/>
      <c r="O426" s="5"/>
      <c r="P426" s="5"/>
    </row>
    <row r="427" spans="1:16" ht="12">
      <c r="A427" s="22"/>
      <c r="B427" s="42"/>
      <c r="C427" s="46"/>
      <c r="D427" s="41"/>
      <c r="E427" s="42"/>
      <c r="F427" s="42"/>
      <c r="G427" s="41"/>
      <c r="H427" s="5"/>
      <c r="I427" s="5"/>
      <c r="J427" s="5"/>
      <c r="K427" s="5"/>
      <c r="L427" s="5"/>
      <c r="M427" s="5"/>
      <c r="N427" s="5"/>
      <c r="O427" s="5"/>
      <c r="P427" s="5"/>
    </row>
    <row r="428" spans="1:16" ht="12">
      <c r="A428" s="22"/>
      <c r="B428" s="42"/>
      <c r="C428" s="46"/>
      <c r="D428" s="41"/>
      <c r="E428" s="42"/>
      <c r="F428" s="42"/>
      <c r="G428" s="41"/>
      <c r="H428" s="5"/>
      <c r="I428" s="5"/>
      <c r="J428" s="5"/>
      <c r="K428" s="5"/>
      <c r="L428" s="5"/>
      <c r="M428" s="5"/>
      <c r="N428" s="5"/>
      <c r="O428" s="5"/>
      <c r="P428" s="5"/>
    </row>
    <row r="429" spans="1:16" ht="12">
      <c r="A429" s="22"/>
      <c r="B429" s="42"/>
      <c r="C429" s="46"/>
      <c r="D429" s="41"/>
      <c r="E429" s="42"/>
      <c r="F429" s="42"/>
      <c r="G429" s="41"/>
      <c r="H429" s="5"/>
      <c r="I429" s="5"/>
      <c r="J429" s="5"/>
      <c r="K429" s="5"/>
      <c r="L429" s="5"/>
      <c r="M429" s="5"/>
      <c r="N429" s="5"/>
      <c r="O429" s="5"/>
      <c r="P429" s="5"/>
    </row>
    <row r="430" spans="1:16" ht="12">
      <c r="A430" s="22"/>
      <c r="B430" s="42"/>
      <c r="C430" s="46"/>
      <c r="D430" s="41"/>
      <c r="E430" s="42"/>
      <c r="F430" s="42"/>
      <c r="G430" s="41"/>
      <c r="H430" s="5"/>
      <c r="I430" s="5"/>
      <c r="J430" s="5"/>
      <c r="K430" s="5"/>
      <c r="L430" s="5"/>
      <c r="M430" s="5"/>
      <c r="N430" s="5"/>
      <c r="O430" s="5"/>
      <c r="P430" s="5"/>
    </row>
    <row r="431" spans="1:16" ht="12">
      <c r="A431" s="22"/>
      <c r="B431" s="42"/>
      <c r="C431" s="46"/>
      <c r="D431" s="41"/>
      <c r="E431" s="42"/>
      <c r="F431" s="42"/>
      <c r="G431" s="41"/>
      <c r="H431" s="5"/>
      <c r="I431" s="5"/>
      <c r="J431" s="5"/>
      <c r="K431" s="5"/>
      <c r="L431" s="5"/>
      <c r="M431" s="5"/>
      <c r="N431" s="5"/>
      <c r="O431" s="5"/>
      <c r="P431" s="5"/>
    </row>
    <row r="432" spans="1:16" ht="12">
      <c r="A432" s="22"/>
      <c r="B432" s="42"/>
      <c r="C432" s="46"/>
      <c r="D432" s="41"/>
      <c r="E432" s="42"/>
      <c r="F432" s="42"/>
      <c r="G432" s="41"/>
      <c r="H432" s="5"/>
      <c r="I432" s="5"/>
      <c r="J432" s="5"/>
      <c r="K432" s="5"/>
      <c r="L432" s="5"/>
      <c r="M432" s="5"/>
      <c r="N432" s="5"/>
      <c r="O432" s="5"/>
      <c r="P432" s="5"/>
    </row>
    <row r="433" spans="1:16" ht="12">
      <c r="A433" s="22"/>
      <c r="B433" s="42"/>
      <c r="C433" s="46"/>
      <c r="D433" s="41"/>
      <c r="E433" s="42"/>
      <c r="F433" s="42"/>
      <c r="G433" s="41"/>
      <c r="H433" s="5"/>
      <c r="I433" s="5"/>
      <c r="J433" s="5"/>
      <c r="K433" s="5"/>
      <c r="L433" s="5"/>
      <c r="M433" s="5"/>
      <c r="N433" s="5"/>
      <c r="O433" s="5"/>
      <c r="P433" s="5"/>
    </row>
    <row r="434" spans="1:16" ht="12">
      <c r="A434" s="22"/>
      <c r="B434" s="42"/>
      <c r="C434" s="46"/>
      <c r="D434" s="41"/>
      <c r="E434" s="42"/>
      <c r="F434" s="42"/>
      <c r="G434" s="41"/>
      <c r="H434" s="5"/>
      <c r="I434" s="5"/>
      <c r="J434" s="5"/>
      <c r="K434" s="5"/>
      <c r="L434" s="5"/>
      <c r="M434" s="5"/>
      <c r="N434" s="5"/>
      <c r="O434" s="5"/>
      <c r="P434" s="5"/>
    </row>
    <row r="435" spans="1:16" ht="12">
      <c r="A435" s="22"/>
      <c r="B435" s="42"/>
      <c r="C435" s="46"/>
      <c r="D435" s="41"/>
      <c r="E435" s="42"/>
      <c r="F435" s="42"/>
      <c r="G435" s="41"/>
      <c r="H435" s="5"/>
      <c r="I435" s="5"/>
      <c r="J435" s="5"/>
      <c r="K435" s="5"/>
      <c r="L435" s="5"/>
      <c r="M435" s="5"/>
      <c r="N435" s="5"/>
      <c r="O435" s="5"/>
      <c r="P435" s="5"/>
    </row>
    <row r="436" spans="1:16" ht="12">
      <c r="A436" s="22"/>
      <c r="B436" s="42"/>
      <c r="C436" s="46"/>
      <c r="D436" s="41"/>
      <c r="E436" s="42"/>
      <c r="F436" s="42"/>
      <c r="G436" s="41"/>
      <c r="H436" s="5"/>
      <c r="I436" s="5"/>
      <c r="J436" s="5"/>
      <c r="K436" s="5"/>
      <c r="L436" s="5"/>
      <c r="M436" s="5"/>
      <c r="N436" s="5"/>
      <c r="O436" s="5"/>
      <c r="P436" s="5"/>
    </row>
    <row r="437" spans="1:16" ht="12">
      <c r="A437" s="22"/>
      <c r="B437" s="42"/>
      <c r="C437" s="46"/>
      <c r="D437" s="41"/>
      <c r="E437" s="42"/>
      <c r="F437" s="42"/>
      <c r="G437" s="41"/>
      <c r="H437" s="5"/>
      <c r="I437" s="5"/>
      <c r="J437" s="5"/>
      <c r="K437" s="5"/>
      <c r="L437" s="5"/>
      <c r="M437" s="5"/>
      <c r="N437" s="5"/>
      <c r="O437" s="5"/>
      <c r="P437" s="5"/>
    </row>
    <row r="438" spans="1:16" ht="12">
      <c r="A438" s="22"/>
      <c r="B438" s="42"/>
      <c r="C438" s="46"/>
      <c r="D438" s="41"/>
      <c r="E438" s="42"/>
      <c r="F438" s="42"/>
      <c r="G438" s="41"/>
      <c r="H438" s="5"/>
      <c r="I438" s="5"/>
      <c r="J438" s="5"/>
      <c r="K438" s="5"/>
      <c r="L438" s="5"/>
      <c r="M438" s="5"/>
      <c r="N438" s="5"/>
      <c r="O438" s="5"/>
      <c r="P438" s="5"/>
    </row>
    <row r="439" spans="1:16" ht="12">
      <c r="A439" s="22"/>
      <c r="B439" s="42"/>
      <c r="C439" s="46"/>
      <c r="D439" s="41"/>
      <c r="E439" s="42"/>
      <c r="F439" s="42"/>
      <c r="G439" s="41"/>
      <c r="H439" s="5"/>
      <c r="I439" s="5"/>
      <c r="J439" s="5"/>
      <c r="K439" s="5"/>
      <c r="L439" s="5"/>
      <c r="M439" s="5"/>
      <c r="N439" s="5"/>
      <c r="O439" s="5"/>
      <c r="P439" s="5"/>
    </row>
    <row r="440" spans="1:16" ht="12">
      <c r="A440" s="22"/>
      <c r="B440" s="42"/>
      <c r="C440" s="46"/>
      <c r="D440" s="41"/>
      <c r="E440" s="42"/>
      <c r="F440" s="42"/>
      <c r="G440" s="41"/>
      <c r="H440" s="5"/>
      <c r="I440" s="5"/>
      <c r="J440" s="5"/>
      <c r="K440" s="5"/>
      <c r="L440" s="5"/>
      <c r="M440" s="5"/>
      <c r="N440" s="5"/>
      <c r="O440" s="5"/>
      <c r="P440" s="5"/>
    </row>
    <row r="441" spans="1:16" ht="12">
      <c r="A441" s="22"/>
      <c r="B441" s="42"/>
      <c r="C441" s="46"/>
      <c r="D441" s="41"/>
      <c r="E441" s="42"/>
      <c r="F441" s="42"/>
      <c r="G441" s="41"/>
      <c r="H441" s="5"/>
      <c r="I441" s="5"/>
      <c r="J441" s="5"/>
      <c r="K441" s="5"/>
      <c r="L441" s="5"/>
      <c r="M441" s="5"/>
      <c r="N441" s="5"/>
      <c r="O441" s="5"/>
      <c r="P441" s="5"/>
    </row>
    <row r="442" spans="1:16" ht="12">
      <c r="A442" s="22"/>
      <c r="B442" s="42"/>
      <c r="C442" s="46"/>
      <c r="D442" s="41"/>
      <c r="E442" s="42"/>
      <c r="F442" s="42"/>
      <c r="G442" s="41"/>
      <c r="H442" s="5"/>
      <c r="I442" s="5"/>
      <c r="J442" s="5"/>
      <c r="K442" s="5"/>
      <c r="L442" s="5"/>
      <c r="M442" s="5"/>
      <c r="N442" s="5"/>
      <c r="O442" s="5"/>
      <c r="P442" s="5"/>
    </row>
    <row r="443" spans="1:16" ht="12">
      <c r="A443" s="22"/>
      <c r="B443" s="42"/>
      <c r="C443" s="46"/>
      <c r="D443" s="41"/>
      <c r="E443" s="42"/>
      <c r="F443" s="42"/>
      <c r="G443" s="41"/>
      <c r="H443" s="5"/>
      <c r="I443" s="5"/>
      <c r="J443" s="5"/>
      <c r="K443" s="5"/>
      <c r="L443" s="5"/>
      <c r="M443" s="5"/>
      <c r="N443" s="5"/>
      <c r="O443" s="5"/>
      <c r="P443" s="5"/>
    </row>
    <row r="444" spans="1:16" ht="12">
      <c r="A444" s="22"/>
      <c r="B444" s="42"/>
      <c r="C444" s="46"/>
      <c r="D444" s="41"/>
      <c r="E444" s="42"/>
      <c r="F444" s="42"/>
      <c r="G444" s="41"/>
      <c r="H444" s="5"/>
      <c r="I444" s="5"/>
      <c r="J444" s="5"/>
      <c r="K444" s="5"/>
      <c r="L444" s="5"/>
      <c r="M444" s="5"/>
      <c r="N444" s="5"/>
      <c r="O444" s="5"/>
      <c r="P444" s="5"/>
    </row>
    <row r="445" spans="1:16" ht="12">
      <c r="A445" s="22"/>
      <c r="B445" s="42"/>
      <c r="C445" s="46"/>
      <c r="D445" s="41"/>
      <c r="E445" s="42"/>
      <c r="F445" s="42"/>
      <c r="G445" s="41"/>
      <c r="H445" s="5"/>
      <c r="I445" s="5"/>
      <c r="J445" s="5"/>
      <c r="K445" s="5"/>
      <c r="L445" s="5"/>
      <c r="M445" s="5"/>
      <c r="N445" s="5"/>
      <c r="O445" s="5"/>
      <c r="P445" s="5"/>
    </row>
    <row r="446" spans="1:16" ht="12">
      <c r="A446" s="22"/>
      <c r="B446" s="42"/>
      <c r="C446" s="46"/>
      <c r="D446" s="41"/>
      <c r="E446" s="42"/>
      <c r="F446" s="42"/>
      <c r="G446" s="41"/>
      <c r="H446" s="5"/>
      <c r="I446" s="5"/>
      <c r="J446" s="5"/>
      <c r="K446" s="5"/>
      <c r="L446" s="5"/>
      <c r="M446" s="5"/>
      <c r="N446" s="5"/>
      <c r="O446" s="5"/>
      <c r="P446" s="5"/>
    </row>
    <row r="447" spans="1:16" ht="12">
      <c r="A447" s="22"/>
      <c r="B447" s="42"/>
      <c r="C447" s="46"/>
      <c r="D447" s="41"/>
      <c r="E447" s="42"/>
      <c r="F447" s="42"/>
      <c r="G447" s="41"/>
      <c r="H447" s="5"/>
      <c r="I447" s="5"/>
      <c r="J447" s="5"/>
      <c r="K447" s="5"/>
      <c r="L447" s="5"/>
      <c r="M447" s="5"/>
      <c r="N447" s="5"/>
      <c r="O447" s="5"/>
      <c r="P447" s="5"/>
    </row>
    <row r="448" spans="1:16" ht="12">
      <c r="A448" s="22"/>
      <c r="B448" s="42"/>
      <c r="C448" s="46"/>
      <c r="D448" s="41"/>
      <c r="E448" s="42"/>
      <c r="F448" s="42"/>
      <c r="G448" s="41"/>
      <c r="H448" s="5"/>
      <c r="I448" s="5"/>
      <c r="J448" s="5"/>
      <c r="K448" s="5"/>
      <c r="L448" s="5"/>
      <c r="M448" s="5"/>
      <c r="N448" s="5"/>
      <c r="O448" s="5"/>
      <c r="P448" s="5"/>
    </row>
    <row r="449" spans="1:16" ht="12">
      <c r="A449" s="22"/>
      <c r="B449" s="42"/>
      <c r="C449" s="46"/>
      <c r="D449" s="41"/>
      <c r="E449" s="42"/>
      <c r="F449" s="42"/>
      <c r="G449" s="41"/>
      <c r="H449" s="5"/>
      <c r="I449" s="5"/>
      <c r="J449" s="5"/>
      <c r="K449" s="5"/>
      <c r="L449" s="5"/>
      <c r="M449" s="5"/>
      <c r="N449" s="5"/>
      <c r="O449" s="5"/>
      <c r="P449" s="5"/>
    </row>
    <row r="450" spans="1:16" ht="12">
      <c r="A450" s="22"/>
      <c r="B450" s="42"/>
      <c r="C450" s="46"/>
      <c r="D450" s="41"/>
      <c r="E450" s="42"/>
      <c r="F450" s="42"/>
      <c r="G450" s="41"/>
      <c r="H450" s="5"/>
      <c r="I450" s="5"/>
      <c r="J450" s="5"/>
      <c r="K450" s="5"/>
      <c r="L450" s="5"/>
      <c r="M450" s="5"/>
      <c r="N450" s="5"/>
      <c r="O450" s="5"/>
      <c r="P450" s="5"/>
    </row>
    <row r="451" spans="1:16" ht="12">
      <c r="A451" s="22"/>
      <c r="B451" s="42"/>
      <c r="C451" s="46"/>
      <c r="D451" s="41"/>
      <c r="E451" s="42"/>
      <c r="F451" s="42"/>
      <c r="G451" s="41"/>
      <c r="H451" s="5"/>
      <c r="I451" s="5"/>
      <c r="J451" s="5"/>
      <c r="K451" s="5"/>
      <c r="L451" s="5"/>
      <c r="M451" s="5"/>
      <c r="N451" s="5"/>
      <c r="O451" s="5"/>
      <c r="P451" s="5"/>
    </row>
    <row r="452" spans="1:16" ht="12">
      <c r="A452" s="22"/>
      <c r="B452" s="42"/>
      <c r="C452" s="46"/>
      <c r="D452" s="41"/>
      <c r="E452" s="42"/>
      <c r="F452" s="42"/>
      <c r="G452" s="41"/>
      <c r="H452" s="5"/>
      <c r="I452" s="5"/>
      <c r="J452" s="5"/>
      <c r="K452" s="5"/>
      <c r="L452" s="5"/>
      <c r="M452" s="5"/>
      <c r="N452" s="5"/>
      <c r="O452" s="5"/>
      <c r="P452" s="5"/>
    </row>
    <row r="453" spans="1:16" ht="12">
      <c r="A453" s="22"/>
      <c r="B453" s="42"/>
      <c r="C453" s="46"/>
      <c r="D453" s="41"/>
      <c r="E453" s="42"/>
      <c r="F453" s="42"/>
      <c r="G453" s="41"/>
      <c r="H453" s="5"/>
      <c r="I453" s="5"/>
      <c r="J453" s="5"/>
      <c r="K453" s="5"/>
      <c r="L453" s="5"/>
      <c r="M453" s="5"/>
      <c r="N453" s="5"/>
      <c r="O453" s="5"/>
      <c r="P453" s="5"/>
    </row>
    <row r="454" spans="1:16" ht="12">
      <c r="A454" s="22"/>
      <c r="B454" s="42"/>
      <c r="C454" s="46"/>
      <c r="D454" s="41"/>
      <c r="E454" s="42"/>
      <c r="F454" s="42"/>
      <c r="G454" s="41"/>
      <c r="H454" s="5"/>
      <c r="I454" s="5"/>
      <c r="J454" s="5"/>
      <c r="K454" s="5"/>
      <c r="L454" s="5"/>
      <c r="M454" s="5"/>
      <c r="N454" s="5"/>
      <c r="O454" s="5"/>
      <c r="P454" s="5"/>
    </row>
    <row r="455" spans="1:16" ht="12">
      <c r="A455" s="22"/>
      <c r="B455" s="42"/>
      <c r="C455" s="46"/>
      <c r="D455" s="41"/>
      <c r="E455" s="42"/>
      <c r="F455" s="42"/>
      <c r="G455" s="41"/>
      <c r="H455" s="5"/>
      <c r="I455" s="5"/>
      <c r="J455" s="5"/>
      <c r="K455" s="5"/>
      <c r="L455" s="5"/>
      <c r="M455" s="5"/>
      <c r="N455" s="5"/>
      <c r="O455" s="5"/>
      <c r="P455" s="5"/>
    </row>
    <row r="456" spans="1:16" ht="12">
      <c r="A456" s="22"/>
      <c r="B456" s="42"/>
      <c r="C456" s="46"/>
      <c r="D456" s="41"/>
      <c r="E456" s="42"/>
      <c r="F456" s="42"/>
      <c r="G456" s="41"/>
      <c r="H456" s="5"/>
      <c r="I456" s="5"/>
      <c r="J456" s="5"/>
      <c r="K456" s="5"/>
      <c r="L456" s="5"/>
      <c r="M456" s="5"/>
      <c r="N456" s="5"/>
      <c r="O456" s="5"/>
      <c r="P456" s="5"/>
    </row>
    <row r="457" spans="1:16" ht="12">
      <c r="A457" s="22"/>
      <c r="B457" s="42"/>
      <c r="C457" s="46"/>
      <c r="D457" s="41"/>
      <c r="E457" s="42"/>
      <c r="F457" s="42"/>
      <c r="G457" s="41"/>
      <c r="H457" s="5"/>
      <c r="I457" s="5"/>
      <c r="J457" s="5"/>
      <c r="K457" s="5"/>
      <c r="L457" s="5"/>
      <c r="M457" s="5"/>
      <c r="N457" s="5"/>
      <c r="O457" s="5"/>
      <c r="P457" s="5"/>
    </row>
    <row r="458" spans="1:16" ht="12">
      <c r="A458" s="22"/>
      <c r="B458" s="42"/>
      <c r="C458" s="46"/>
      <c r="D458" s="41"/>
      <c r="E458" s="42"/>
      <c r="F458" s="42"/>
      <c r="G458" s="41"/>
      <c r="H458" s="5"/>
      <c r="I458" s="5"/>
      <c r="J458" s="5"/>
      <c r="K458" s="5"/>
      <c r="L458" s="5"/>
      <c r="M458" s="5"/>
      <c r="N458" s="5"/>
      <c r="O458" s="5"/>
      <c r="P458" s="5"/>
    </row>
    <row r="459" spans="1:16" ht="12">
      <c r="A459" s="22"/>
      <c r="B459" s="42"/>
      <c r="C459" s="46"/>
      <c r="D459" s="41"/>
      <c r="E459" s="42"/>
      <c r="F459" s="42"/>
      <c r="G459" s="41"/>
      <c r="H459" s="5"/>
      <c r="I459" s="5"/>
      <c r="J459" s="5"/>
      <c r="K459" s="5"/>
      <c r="L459" s="5"/>
      <c r="M459" s="5"/>
      <c r="N459" s="5"/>
      <c r="O459" s="5"/>
      <c r="P459" s="5"/>
    </row>
    <row r="460" spans="1:16" ht="12">
      <c r="A460" s="22"/>
      <c r="B460" s="42"/>
      <c r="C460" s="46"/>
      <c r="D460" s="41"/>
      <c r="E460" s="42"/>
      <c r="F460" s="42"/>
      <c r="G460" s="41"/>
      <c r="H460" s="5"/>
      <c r="I460" s="5"/>
      <c r="J460" s="5"/>
      <c r="K460" s="5"/>
      <c r="L460" s="5"/>
      <c r="M460" s="5"/>
      <c r="N460" s="5"/>
      <c r="O460" s="5"/>
      <c r="P460" s="5"/>
    </row>
    <row r="461" spans="1:16" ht="12">
      <c r="A461" s="22"/>
      <c r="B461" s="42"/>
      <c r="C461" s="46"/>
      <c r="D461" s="41"/>
      <c r="E461" s="42"/>
      <c r="F461" s="42"/>
      <c r="G461" s="41"/>
      <c r="H461" s="5"/>
      <c r="I461" s="5"/>
      <c r="J461" s="5"/>
      <c r="K461" s="5"/>
      <c r="L461" s="5"/>
      <c r="M461" s="5"/>
      <c r="N461" s="5"/>
      <c r="O461" s="5"/>
      <c r="P461" s="5"/>
    </row>
    <row r="462" spans="1:16" ht="12">
      <c r="A462" s="22"/>
      <c r="B462" s="42"/>
      <c r="C462" s="46"/>
      <c r="D462" s="41"/>
      <c r="E462" s="42"/>
      <c r="F462" s="42"/>
      <c r="G462" s="41"/>
      <c r="H462" s="5"/>
      <c r="I462" s="5"/>
      <c r="J462" s="5"/>
      <c r="K462" s="5"/>
      <c r="L462" s="5"/>
      <c r="M462" s="5"/>
      <c r="N462" s="5"/>
      <c r="O462" s="5"/>
      <c r="P462" s="5"/>
    </row>
    <row r="463" spans="1:16" ht="12">
      <c r="A463" s="22"/>
      <c r="B463" s="42"/>
      <c r="C463" s="46"/>
      <c r="D463" s="41"/>
      <c r="E463" s="42"/>
      <c r="F463" s="42"/>
      <c r="G463" s="41"/>
      <c r="H463" s="5"/>
      <c r="I463" s="5"/>
      <c r="J463" s="5"/>
      <c r="K463" s="5"/>
      <c r="L463" s="5"/>
      <c r="M463" s="5"/>
      <c r="N463" s="5"/>
      <c r="O463" s="5"/>
      <c r="P463" s="5"/>
    </row>
    <row r="464" spans="1:16" ht="12">
      <c r="A464" s="22"/>
      <c r="B464" s="42"/>
      <c r="C464" s="46"/>
      <c r="D464" s="41"/>
      <c r="E464" s="42"/>
      <c r="F464" s="42"/>
      <c r="G464" s="41"/>
      <c r="H464" s="5"/>
      <c r="I464" s="5"/>
      <c r="J464" s="5"/>
      <c r="K464" s="5"/>
      <c r="L464" s="5"/>
      <c r="M464" s="5"/>
      <c r="N464" s="5"/>
      <c r="O464" s="5"/>
      <c r="P464" s="5"/>
    </row>
    <row r="465" spans="1:16" ht="12">
      <c r="A465" s="22"/>
      <c r="B465" s="42"/>
      <c r="C465" s="46"/>
      <c r="D465" s="41"/>
      <c r="E465" s="42"/>
      <c r="F465" s="42"/>
      <c r="G465" s="41"/>
      <c r="H465" s="5"/>
      <c r="I465" s="5"/>
      <c r="J465" s="5"/>
      <c r="K465" s="5"/>
      <c r="L465" s="5"/>
      <c r="M465" s="5"/>
      <c r="N465" s="5"/>
      <c r="O465" s="5"/>
      <c r="P465" s="5"/>
    </row>
    <row r="466" spans="1:16" ht="12">
      <c r="A466" s="22"/>
      <c r="B466" s="42"/>
      <c r="C466" s="46"/>
      <c r="D466" s="41"/>
      <c r="E466" s="42"/>
      <c r="F466" s="42"/>
      <c r="G466" s="41"/>
      <c r="H466" s="5"/>
      <c r="I466" s="5"/>
      <c r="J466" s="5"/>
      <c r="K466" s="5"/>
      <c r="L466" s="5"/>
      <c r="M466" s="5"/>
      <c r="N466" s="5"/>
      <c r="O466" s="5"/>
      <c r="P466" s="5"/>
    </row>
    <row r="467" spans="1:16" ht="12">
      <c r="A467" s="22"/>
      <c r="B467" s="42"/>
      <c r="C467" s="46"/>
      <c r="D467" s="41"/>
      <c r="E467" s="42"/>
      <c r="F467" s="42"/>
      <c r="G467" s="41"/>
      <c r="H467" s="5"/>
      <c r="I467" s="5"/>
      <c r="J467" s="5"/>
      <c r="K467" s="5"/>
      <c r="L467" s="5"/>
      <c r="M467" s="5"/>
      <c r="N467" s="5"/>
      <c r="O467" s="5"/>
      <c r="P467" s="5"/>
    </row>
    <row r="468" spans="1:16" ht="12">
      <c r="A468" s="22"/>
      <c r="B468" s="42"/>
      <c r="C468" s="46"/>
      <c r="D468" s="41"/>
      <c r="E468" s="42"/>
      <c r="F468" s="42"/>
      <c r="G468" s="41"/>
      <c r="H468" s="5"/>
      <c r="I468" s="5"/>
      <c r="J468" s="5"/>
      <c r="K468" s="5"/>
      <c r="L468" s="5"/>
      <c r="M468" s="5"/>
      <c r="N468" s="5"/>
      <c r="O468" s="5"/>
      <c r="P468" s="5"/>
    </row>
    <row r="469" spans="1:16" ht="12">
      <c r="A469" s="22"/>
      <c r="B469" s="42"/>
      <c r="C469" s="46"/>
      <c r="D469" s="41"/>
      <c r="E469" s="42"/>
      <c r="F469" s="42"/>
      <c r="G469" s="41"/>
      <c r="H469" s="5"/>
      <c r="I469" s="5"/>
      <c r="J469" s="5"/>
      <c r="K469" s="5"/>
      <c r="L469" s="5"/>
      <c r="M469" s="5"/>
      <c r="N469" s="5"/>
      <c r="O469" s="5"/>
      <c r="P469" s="5"/>
    </row>
    <row r="470" spans="1:16" ht="12">
      <c r="A470" s="22"/>
      <c r="B470" s="42"/>
      <c r="C470" s="46"/>
      <c r="D470" s="41"/>
      <c r="E470" s="42"/>
      <c r="F470" s="42"/>
      <c r="G470" s="41"/>
      <c r="H470" s="5"/>
      <c r="I470" s="5"/>
      <c r="J470" s="5"/>
      <c r="K470" s="5"/>
      <c r="L470" s="5"/>
      <c r="M470" s="5"/>
      <c r="N470" s="5"/>
      <c r="O470" s="5"/>
      <c r="P470" s="5"/>
    </row>
    <row r="471" spans="1:16" ht="12">
      <c r="A471" s="22"/>
      <c r="B471" s="42"/>
      <c r="C471" s="46"/>
      <c r="D471" s="41"/>
      <c r="E471" s="42"/>
      <c r="F471" s="42"/>
      <c r="G471" s="41"/>
      <c r="H471" s="5"/>
      <c r="I471" s="5"/>
      <c r="J471" s="5"/>
      <c r="K471" s="5"/>
      <c r="L471" s="5"/>
      <c r="M471" s="5"/>
      <c r="N471" s="5"/>
      <c r="O471" s="5"/>
      <c r="P471" s="5"/>
    </row>
    <row r="472" spans="1:16" ht="12">
      <c r="A472" s="22"/>
      <c r="B472" s="42"/>
      <c r="C472" s="46"/>
      <c r="D472" s="41"/>
      <c r="E472" s="42"/>
      <c r="F472" s="42"/>
      <c r="G472" s="41"/>
      <c r="H472" s="5"/>
      <c r="I472" s="5"/>
      <c r="J472" s="5"/>
      <c r="K472" s="5"/>
      <c r="L472" s="5"/>
      <c r="M472" s="5"/>
      <c r="N472" s="5"/>
      <c r="O472" s="5"/>
      <c r="P472" s="5"/>
    </row>
    <row r="473" spans="1:16" ht="12">
      <c r="A473" s="22"/>
      <c r="B473" s="42"/>
      <c r="C473" s="46"/>
      <c r="D473" s="41"/>
      <c r="E473" s="42"/>
      <c r="F473" s="42"/>
      <c r="G473" s="41"/>
      <c r="H473" s="5"/>
      <c r="I473" s="5"/>
      <c r="J473" s="5"/>
      <c r="K473" s="5"/>
      <c r="L473" s="5"/>
      <c r="M473" s="5"/>
      <c r="N473" s="5"/>
      <c r="O473" s="5"/>
      <c r="P473" s="5"/>
    </row>
    <row r="474" spans="1:16" ht="12">
      <c r="A474" s="22"/>
      <c r="B474" s="42"/>
      <c r="C474" s="46"/>
      <c r="D474" s="41"/>
      <c r="E474" s="42"/>
      <c r="F474" s="42"/>
      <c r="G474" s="41"/>
      <c r="H474" s="5"/>
      <c r="I474" s="5"/>
      <c r="J474" s="5"/>
      <c r="K474" s="5"/>
      <c r="L474" s="5"/>
      <c r="M474" s="5"/>
      <c r="N474" s="5"/>
      <c r="O474" s="5"/>
      <c r="P474" s="5"/>
    </row>
    <row r="475" spans="1:16" ht="12">
      <c r="A475" s="22"/>
      <c r="B475" s="42"/>
      <c r="C475" s="46"/>
      <c r="D475" s="41"/>
      <c r="E475" s="42"/>
      <c r="F475" s="42"/>
      <c r="G475" s="41"/>
      <c r="H475" s="5"/>
      <c r="I475" s="5"/>
      <c r="J475" s="5"/>
      <c r="K475" s="5"/>
      <c r="L475" s="5"/>
      <c r="M475" s="5"/>
      <c r="N475" s="5"/>
      <c r="O475" s="5"/>
      <c r="P475" s="5"/>
    </row>
    <row r="476" spans="1:16" ht="12">
      <c r="A476" s="22"/>
      <c r="B476" s="42"/>
      <c r="C476" s="46"/>
      <c r="D476" s="41"/>
      <c r="E476" s="42"/>
      <c r="F476" s="42"/>
      <c r="G476" s="41"/>
      <c r="H476" s="5"/>
      <c r="I476" s="5"/>
      <c r="J476" s="5"/>
      <c r="K476" s="5"/>
      <c r="L476" s="5"/>
      <c r="M476" s="5"/>
      <c r="N476" s="5"/>
      <c r="O476" s="5"/>
      <c r="P476" s="5"/>
    </row>
    <row r="477" spans="1:16" ht="12">
      <c r="A477" s="22"/>
      <c r="B477" s="42"/>
      <c r="C477" s="46"/>
      <c r="D477" s="41"/>
      <c r="E477" s="42"/>
      <c r="F477" s="42"/>
      <c r="G477" s="41"/>
      <c r="H477" s="5"/>
      <c r="I477" s="5"/>
      <c r="J477" s="5"/>
      <c r="K477" s="5"/>
      <c r="L477" s="5"/>
      <c r="M477" s="5"/>
      <c r="N477" s="5"/>
      <c r="O477" s="5"/>
      <c r="P477" s="5"/>
    </row>
    <row r="478" spans="1:16" ht="12">
      <c r="A478" s="22"/>
      <c r="B478" s="42"/>
      <c r="C478" s="46"/>
      <c r="D478" s="41"/>
      <c r="E478" s="42"/>
      <c r="F478" s="42"/>
      <c r="G478" s="41"/>
      <c r="H478" s="5"/>
      <c r="I478" s="5"/>
      <c r="J478" s="5"/>
      <c r="K478" s="5"/>
      <c r="L478" s="5"/>
      <c r="M478" s="5"/>
      <c r="N478" s="5"/>
      <c r="O478" s="5"/>
      <c r="P478" s="5"/>
    </row>
    <row r="479" spans="1:16" ht="12">
      <c r="A479" s="22"/>
      <c r="B479" s="42"/>
      <c r="C479" s="46"/>
      <c r="D479" s="41"/>
      <c r="E479" s="42"/>
      <c r="F479" s="42"/>
      <c r="G479" s="41"/>
      <c r="H479" s="5"/>
      <c r="I479" s="5"/>
      <c r="J479" s="5"/>
      <c r="K479" s="5"/>
      <c r="L479" s="5"/>
      <c r="M479" s="5"/>
      <c r="N479" s="5"/>
      <c r="O479" s="5"/>
      <c r="P479" s="5"/>
    </row>
    <row r="480" spans="1:16" ht="12">
      <c r="A480" s="22"/>
      <c r="B480" s="42"/>
      <c r="C480" s="46"/>
      <c r="D480" s="41"/>
      <c r="E480" s="42"/>
      <c r="F480" s="42"/>
      <c r="G480" s="41"/>
      <c r="H480" s="5"/>
      <c r="I480" s="5"/>
      <c r="J480" s="5"/>
      <c r="K480" s="5"/>
      <c r="L480" s="5"/>
      <c r="M480" s="5"/>
      <c r="N480" s="5"/>
      <c r="O480" s="5"/>
      <c r="P480" s="5"/>
    </row>
    <row r="481" spans="1:16" ht="12">
      <c r="A481" s="22"/>
      <c r="B481" s="42"/>
      <c r="C481" s="46"/>
      <c r="D481" s="41"/>
      <c r="E481" s="42"/>
      <c r="F481" s="42"/>
      <c r="G481" s="41"/>
      <c r="H481" s="5"/>
      <c r="I481" s="5"/>
      <c r="J481" s="5"/>
      <c r="K481" s="5"/>
      <c r="L481" s="5"/>
      <c r="M481" s="5"/>
      <c r="N481" s="5"/>
      <c r="O481" s="5"/>
      <c r="P481" s="5"/>
    </row>
    <row r="482" spans="1:16" ht="12">
      <c r="A482" s="22"/>
      <c r="B482" s="42"/>
      <c r="C482" s="46"/>
      <c r="D482" s="41"/>
      <c r="E482" s="42"/>
      <c r="F482" s="42"/>
      <c r="G482" s="41"/>
      <c r="H482" s="5"/>
      <c r="I482" s="5"/>
      <c r="J482" s="5"/>
      <c r="K482" s="5"/>
      <c r="L482" s="5"/>
      <c r="M482" s="5"/>
      <c r="N482" s="5"/>
      <c r="O482" s="5"/>
      <c r="P482" s="5"/>
    </row>
    <row r="483" spans="1:16" ht="12">
      <c r="A483" s="22"/>
      <c r="B483" s="42"/>
      <c r="C483" s="46"/>
      <c r="D483" s="41"/>
      <c r="E483" s="42"/>
      <c r="F483" s="42"/>
      <c r="G483" s="41"/>
      <c r="H483" s="5"/>
      <c r="I483" s="5"/>
      <c r="J483" s="5"/>
      <c r="K483" s="5"/>
      <c r="L483" s="5"/>
      <c r="M483" s="5"/>
      <c r="N483" s="5"/>
      <c r="O483" s="5"/>
      <c r="P483" s="5"/>
    </row>
    <row r="484" spans="1:16" ht="12">
      <c r="A484" s="22"/>
      <c r="B484" s="42"/>
      <c r="C484" s="46"/>
      <c r="D484" s="41"/>
      <c r="E484" s="42"/>
      <c r="F484" s="42"/>
      <c r="G484" s="41"/>
      <c r="H484" s="5"/>
      <c r="I484" s="5"/>
      <c r="J484" s="5"/>
      <c r="K484" s="5"/>
      <c r="L484" s="5"/>
      <c r="M484" s="5"/>
      <c r="N484" s="5"/>
      <c r="O484" s="5"/>
      <c r="P484" s="5"/>
    </row>
    <row r="485" spans="1:16" ht="12">
      <c r="A485" s="22"/>
      <c r="B485" s="42"/>
      <c r="C485" s="46"/>
      <c r="D485" s="41"/>
      <c r="E485" s="42"/>
      <c r="F485" s="42"/>
      <c r="G485" s="41"/>
      <c r="H485" s="5"/>
      <c r="I485" s="5"/>
      <c r="J485" s="5"/>
      <c r="K485" s="5"/>
      <c r="L485" s="5"/>
      <c r="M485" s="5"/>
      <c r="N485" s="5"/>
      <c r="O485" s="5"/>
      <c r="P485" s="5"/>
    </row>
    <row r="486" spans="1:16" ht="12">
      <c r="A486" s="22"/>
      <c r="B486" s="42"/>
      <c r="C486" s="46"/>
      <c r="D486" s="41"/>
      <c r="E486" s="42"/>
      <c r="F486" s="42"/>
      <c r="G486" s="41"/>
      <c r="H486" s="5"/>
      <c r="I486" s="5"/>
      <c r="J486" s="5"/>
      <c r="K486" s="5"/>
      <c r="L486" s="5"/>
      <c r="M486" s="5"/>
      <c r="N486" s="5"/>
      <c r="O486" s="5"/>
      <c r="P486" s="5"/>
    </row>
    <row r="487" spans="1:16" ht="12">
      <c r="A487" s="22"/>
      <c r="B487" s="42"/>
      <c r="C487" s="46"/>
      <c r="D487" s="41"/>
      <c r="E487" s="42"/>
      <c r="F487" s="42"/>
      <c r="G487" s="41"/>
      <c r="H487" s="5"/>
      <c r="I487" s="5"/>
      <c r="J487" s="5"/>
      <c r="K487" s="5"/>
      <c r="L487" s="5"/>
      <c r="M487" s="5"/>
      <c r="N487" s="5"/>
      <c r="O487" s="5"/>
      <c r="P487" s="5"/>
    </row>
    <row r="488" spans="1:16" ht="12">
      <c r="A488" s="22"/>
      <c r="B488" s="42"/>
      <c r="C488" s="46"/>
      <c r="D488" s="41"/>
      <c r="E488" s="42"/>
      <c r="F488" s="42"/>
      <c r="G488" s="41"/>
      <c r="H488" s="5"/>
      <c r="I488" s="5"/>
      <c r="J488" s="5"/>
      <c r="K488" s="5"/>
      <c r="L488" s="5"/>
      <c r="M488" s="5"/>
      <c r="N488" s="5"/>
      <c r="O488" s="5"/>
      <c r="P488" s="5"/>
    </row>
    <row r="489" spans="1:16" ht="12">
      <c r="A489" s="22"/>
      <c r="B489" s="42"/>
      <c r="C489" s="46"/>
      <c r="D489" s="41"/>
      <c r="E489" s="42"/>
      <c r="F489" s="42"/>
      <c r="G489" s="41"/>
      <c r="H489" s="5"/>
      <c r="I489" s="5"/>
      <c r="J489" s="5"/>
      <c r="K489" s="5"/>
      <c r="L489" s="5"/>
      <c r="M489" s="5"/>
      <c r="N489" s="5"/>
      <c r="O489" s="5"/>
      <c r="P489" s="5"/>
    </row>
    <row r="490" spans="1:16" ht="12">
      <c r="A490" s="22"/>
      <c r="B490" s="42"/>
      <c r="C490" s="46"/>
      <c r="D490" s="41"/>
      <c r="E490" s="42"/>
      <c r="F490" s="42"/>
      <c r="G490" s="41"/>
      <c r="H490" s="5"/>
      <c r="I490" s="5"/>
      <c r="J490" s="5"/>
      <c r="K490" s="5"/>
      <c r="L490" s="5"/>
      <c r="M490" s="5"/>
      <c r="N490" s="5"/>
      <c r="O490" s="5"/>
      <c r="P490" s="5"/>
    </row>
    <row r="491" spans="1:16" ht="12">
      <c r="A491" s="22"/>
      <c r="B491" s="42"/>
      <c r="C491" s="46"/>
      <c r="D491" s="41"/>
      <c r="E491" s="42"/>
      <c r="F491" s="42"/>
      <c r="G491" s="41"/>
      <c r="H491" s="5"/>
      <c r="I491" s="5"/>
      <c r="J491" s="5"/>
      <c r="K491" s="5"/>
      <c r="L491" s="5"/>
      <c r="M491" s="5"/>
      <c r="N491" s="5"/>
      <c r="O491" s="5"/>
      <c r="P491" s="5"/>
    </row>
    <row r="492" spans="1:16" ht="12">
      <c r="A492" s="22"/>
      <c r="B492" s="42"/>
      <c r="C492" s="46"/>
      <c r="D492" s="41"/>
      <c r="E492" s="42"/>
      <c r="F492" s="42"/>
      <c r="G492" s="41"/>
      <c r="H492" s="5"/>
      <c r="I492" s="5"/>
      <c r="J492" s="5"/>
      <c r="K492" s="5"/>
      <c r="L492" s="5"/>
      <c r="M492" s="5"/>
      <c r="N492" s="5"/>
      <c r="O492" s="5"/>
      <c r="P492" s="5"/>
    </row>
    <row r="493" spans="1:16" ht="12">
      <c r="A493" s="22"/>
      <c r="B493" s="42"/>
      <c r="C493" s="46"/>
      <c r="D493" s="41"/>
      <c r="E493" s="42"/>
      <c r="F493" s="42"/>
      <c r="G493" s="41"/>
      <c r="H493" s="5"/>
      <c r="I493" s="5"/>
      <c r="J493" s="5"/>
      <c r="K493" s="5"/>
      <c r="L493" s="5"/>
      <c r="M493" s="5"/>
      <c r="N493" s="5"/>
      <c r="O493" s="5"/>
      <c r="P493" s="5"/>
    </row>
    <row r="494" spans="1:16" ht="12">
      <c r="A494" s="22"/>
      <c r="B494" s="42"/>
      <c r="C494" s="46"/>
      <c r="D494" s="41"/>
      <c r="E494" s="42"/>
      <c r="F494" s="42"/>
      <c r="G494" s="41"/>
      <c r="H494" s="5"/>
      <c r="I494" s="5"/>
      <c r="J494" s="5"/>
      <c r="K494" s="5"/>
      <c r="L494" s="5"/>
      <c r="M494" s="5"/>
      <c r="N494" s="5"/>
      <c r="O494" s="5"/>
      <c r="P494" s="5"/>
    </row>
    <row r="495" spans="1:16" ht="12">
      <c r="A495" s="22"/>
      <c r="B495" s="42"/>
      <c r="C495" s="46"/>
      <c r="D495" s="41"/>
      <c r="E495" s="42"/>
      <c r="F495" s="42"/>
      <c r="G495" s="41"/>
      <c r="H495" s="5"/>
      <c r="I495" s="5"/>
      <c r="J495" s="5"/>
      <c r="K495" s="5"/>
      <c r="L495" s="5"/>
      <c r="M495" s="5"/>
      <c r="N495" s="5"/>
      <c r="O495" s="5"/>
      <c r="P495" s="5"/>
    </row>
    <row r="496" spans="1:16" ht="12">
      <c r="A496" s="22"/>
      <c r="B496" s="42"/>
      <c r="C496" s="46"/>
      <c r="D496" s="41"/>
      <c r="E496" s="42"/>
      <c r="F496" s="42"/>
      <c r="G496" s="41"/>
      <c r="H496" s="5"/>
      <c r="I496" s="5"/>
      <c r="J496" s="5"/>
      <c r="K496" s="5"/>
      <c r="L496" s="5"/>
      <c r="M496" s="5"/>
      <c r="N496" s="5"/>
      <c r="O496" s="5"/>
      <c r="P496" s="5"/>
    </row>
    <row r="497" spans="1:16" ht="12">
      <c r="A497" s="22"/>
      <c r="B497" s="42"/>
      <c r="C497" s="46"/>
      <c r="D497" s="41"/>
      <c r="E497" s="42"/>
      <c r="F497" s="42"/>
      <c r="G497" s="41"/>
      <c r="H497" s="5"/>
      <c r="I497" s="5"/>
      <c r="J497" s="5"/>
      <c r="K497" s="5"/>
      <c r="L497" s="5"/>
      <c r="M497" s="5"/>
      <c r="N497" s="5"/>
      <c r="O497" s="5"/>
      <c r="P497" s="5"/>
    </row>
    <row r="498" spans="1:16" ht="12">
      <c r="A498" s="22"/>
      <c r="B498" s="42"/>
      <c r="C498" s="46"/>
      <c r="D498" s="41"/>
      <c r="E498" s="42"/>
      <c r="F498" s="42"/>
      <c r="G498" s="41"/>
      <c r="H498" s="5"/>
      <c r="I498" s="5"/>
      <c r="J498" s="5"/>
      <c r="K498" s="5"/>
      <c r="L498" s="5"/>
      <c r="M498" s="5"/>
      <c r="N498" s="5"/>
      <c r="O498" s="5"/>
      <c r="P498" s="5"/>
    </row>
    <row r="499" spans="1:16" ht="12">
      <c r="A499" s="22"/>
      <c r="B499" s="42"/>
      <c r="C499" s="46"/>
      <c r="D499" s="41"/>
      <c r="E499" s="42"/>
      <c r="F499" s="42"/>
      <c r="G499" s="41"/>
      <c r="H499" s="5"/>
      <c r="I499" s="5"/>
      <c r="J499" s="5"/>
      <c r="K499" s="5"/>
      <c r="L499" s="5"/>
      <c r="M499" s="5"/>
      <c r="N499" s="5"/>
      <c r="O499" s="5"/>
      <c r="P499" s="5"/>
    </row>
    <row r="500" spans="1:16" ht="12">
      <c r="A500" s="22"/>
      <c r="B500" s="42"/>
      <c r="C500" s="46"/>
      <c r="D500" s="41"/>
      <c r="E500" s="42"/>
      <c r="F500" s="42"/>
      <c r="G500" s="41"/>
      <c r="H500" s="5"/>
      <c r="I500" s="5"/>
      <c r="J500" s="5"/>
      <c r="K500" s="5"/>
      <c r="L500" s="5"/>
      <c r="M500" s="5"/>
      <c r="N500" s="5"/>
      <c r="O500" s="5"/>
      <c r="P500" s="5"/>
    </row>
    <row r="501" spans="1:16" ht="12">
      <c r="A501" s="22"/>
      <c r="B501" s="42"/>
      <c r="C501" s="46"/>
      <c r="D501" s="41"/>
      <c r="E501" s="42"/>
      <c r="F501" s="42"/>
      <c r="G501" s="41"/>
      <c r="H501" s="5"/>
      <c r="I501" s="5"/>
      <c r="J501" s="5"/>
      <c r="K501" s="5"/>
      <c r="L501" s="5"/>
      <c r="M501" s="5"/>
      <c r="N501" s="5"/>
      <c r="O501" s="5"/>
      <c r="P501" s="5"/>
    </row>
    <row r="502" spans="1:16" ht="12">
      <c r="A502" s="22"/>
      <c r="B502" s="42"/>
      <c r="C502" s="46"/>
      <c r="D502" s="41"/>
      <c r="E502" s="42"/>
      <c r="F502" s="42"/>
      <c r="G502" s="41"/>
      <c r="H502" s="5"/>
      <c r="I502" s="5"/>
      <c r="J502" s="5"/>
      <c r="K502" s="5"/>
      <c r="L502" s="5"/>
      <c r="M502" s="5"/>
      <c r="N502" s="5"/>
      <c r="O502" s="5"/>
      <c r="P502" s="5"/>
    </row>
    <row r="503" spans="1:16" ht="12">
      <c r="A503" s="22"/>
      <c r="B503" s="42"/>
      <c r="C503" s="46"/>
      <c r="D503" s="41"/>
      <c r="E503" s="42"/>
      <c r="F503" s="42"/>
      <c r="G503" s="41"/>
      <c r="H503" s="5"/>
      <c r="I503" s="5"/>
      <c r="J503" s="5"/>
      <c r="K503" s="5"/>
      <c r="L503" s="5"/>
      <c r="M503" s="5"/>
      <c r="N503" s="5"/>
      <c r="O503" s="5"/>
      <c r="P503" s="5"/>
    </row>
    <row r="504" spans="1:16" ht="12">
      <c r="A504" s="22"/>
      <c r="B504" s="42"/>
      <c r="C504" s="46"/>
      <c r="D504" s="41"/>
      <c r="E504" s="42"/>
      <c r="F504" s="42"/>
      <c r="G504" s="41"/>
      <c r="H504" s="5"/>
      <c r="I504" s="5"/>
      <c r="J504" s="5"/>
      <c r="K504" s="5"/>
      <c r="L504" s="5"/>
      <c r="M504" s="5"/>
      <c r="N504" s="5"/>
      <c r="O504" s="5"/>
      <c r="P504" s="5"/>
    </row>
    <row r="505" spans="1:16" ht="12">
      <c r="A505" s="22"/>
      <c r="B505" s="42"/>
      <c r="C505" s="46"/>
      <c r="D505" s="41"/>
      <c r="E505" s="42"/>
      <c r="F505" s="42"/>
      <c r="G505" s="41"/>
      <c r="H505" s="5"/>
      <c r="I505" s="5"/>
      <c r="J505" s="5"/>
      <c r="K505" s="5"/>
      <c r="L505" s="5"/>
      <c r="M505" s="5"/>
      <c r="N505" s="5"/>
      <c r="O505" s="5"/>
      <c r="P505" s="5"/>
    </row>
    <row r="506" spans="1:16" ht="12">
      <c r="A506" s="22"/>
      <c r="B506" s="42"/>
      <c r="C506" s="46"/>
      <c r="D506" s="41"/>
      <c r="E506" s="42"/>
      <c r="F506" s="42"/>
      <c r="G506" s="41"/>
      <c r="H506" s="5"/>
      <c r="I506" s="5"/>
      <c r="J506" s="5"/>
      <c r="K506" s="5"/>
      <c r="L506" s="5"/>
      <c r="M506" s="5"/>
      <c r="N506" s="5"/>
      <c r="O506" s="5"/>
      <c r="P506" s="5"/>
    </row>
    <row r="507" spans="1:16" ht="12">
      <c r="A507" s="22"/>
      <c r="B507" s="42"/>
      <c r="C507" s="46"/>
      <c r="D507" s="41"/>
      <c r="E507" s="42"/>
      <c r="F507" s="42"/>
      <c r="G507" s="41"/>
      <c r="H507" s="5"/>
      <c r="I507" s="5"/>
      <c r="J507" s="5"/>
      <c r="K507" s="5"/>
      <c r="L507" s="5"/>
      <c r="M507" s="5"/>
      <c r="N507" s="5"/>
      <c r="O507" s="5"/>
      <c r="P507" s="5"/>
    </row>
    <row r="508" spans="1:16" ht="12">
      <c r="A508" s="22"/>
      <c r="B508" s="42"/>
      <c r="C508" s="46"/>
      <c r="D508" s="41"/>
      <c r="E508" s="42"/>
      <c r="F508" s="42"/>
      <c r="G508" s="41"/>
      <c r="H508" s="5"/>
      <c r="I508" s="5"/>
      <c r="J508" s="5"/>
      <c r="K508" s="5"/>
      <c r="L508" s="5"/>
      <c r="M508" s="5"/>
      <c r="N508" s="5"/>
      <c r="O508" s="5"/>
      <c r="P508" s="5"/>
    </row>
    <row r="509" spans="1:17" ht="12">
      <c r="A509" s="22"/>
      <c r="B509" s="42"/>
      <c r="C509" s="46"/>
      <c r="D509" s="41"/>
      <c r="E509" s="42"/>
      <c r="F509" s="42"/>
      <c r="G509" s="41"/>
      <c r="H509" s="5"/>
      <c r="I509" s="5"/>
      <c r="J509" s="5"/>
      <c r="K509" s="5"/>
      <c r="L509" s="5"/>
      <c r="M509" s="5"/>
      <c r="N509" s="5"/>
      <c r="O509" s="5"/>
      <c r="P509" s="5"/>
      <c r="Q509" s="79"/>
    </row>
    <row r="510" spans="1:17" ht="12">
      <c r="A510" s="22"/>
      <c r="B510" s="42"/>
      <c r="C510" s="46"/>
      <c r="D510" s="41"/>
      <c r="E510" s="42"/>
      <c r="F510" s="42"/>
      <c r="G510" s="41"/>
      <c r="H510" s="5"/>
      <c r="I510" s="5"/>
      <c r="J510" s="5"/>
      <c r="K510" s="5"/>
      <c r="L510" s="5"/>
      <c r="M510" s="5"/>
      <c r="N510" s="5"/>
      <c r="O510" s="5"/>
      <c r="P510" s="5"/>
      <c r="Q510" s="79"/>
    </row>
    <row r="511" spans="1:17" ht="12">
      <c r="A511" s="22"/>
      <c r="B511" s="42"/>
      <c r="C511" s="46"/>
      <c r="D511" s="41"/>
      <c r="E511" s="42"/>
      <c r="F511" s="42"/>
      <c r="G511" s="41"/>
      <c r="H511" s="5"/>
      <c r="I511" s="5"/>
      <c r="J511" s="5"/>
      <c r="K511" s="5"/>
      <c r="L511" s="5"/>
      <c r="M511" s="5"/>
      <c r="N511" s="5"/>
      <c r="O511" s="5"/>
      <c r="P511" s="5"/>
      <c r="Q511" s="79"/>
    </row>
    <row r="512" spans="1:17" ht="12">
      <c r="A512" s="22"/>
      <c r="B512" s="42"/>
      <c r="C512" s="46"/>
      <c r="D512" s="41"/>
      <c r="E512" s="42"/>
      <c r="F512" s="42"/>
      <c r="G512" s="41"/>
      <c r="H512" s="5"/>
      <c r="I512" s="5"/>
      <c r="J512" s="5"/>
      <c r="K512" s="5"/>
      <c r="L512" s="5"/>
      <c r="M512" s="5"/>
      <c r="N512" s="5"/>
      <c r="O512" s="5"/>
      <c r="P512" s="5"/>
      <c r="Q512" s="79"/>
    </row>
    <row r="513" spans="1:17" ht="12">
      <c r="A513" s="22"/>
      <c r="B513" s="42"/>
      <c r="C513" s="46"/>
      <c r="D513" s="41"/>
      <c r="E513" s="42"/>
      <c r="F513" s="42"/>
      <c r="G513" s="41"/>
      <c r="H513" s="5"/>
      <c r="I513" s="5"/>
      <c r="J513" s="5"/>
      <c r="K513" s="5"/>
      <c r="L513" s="5"/>
      <c r="M513" s="5"/>
      <c r="N513" s="5"/>
      <c r="O513" s="5"/>
      <c r="P513" s="5"/>
      <c r="Q513" s="79"/>
    </row>
    <row r="514" spans="1:17" ht="12">
      <c r="A514" s="22"/>
      <c r="B514" s="6"/>
      <c r="C514" s="1"/>
      <c r="D514" s="2"/>
      <c r="E514" s="2"/>
      <c r="F514" s="6"/>
      <c r="G514" s="1"/>
      <c r="H514" s="5"/>
      <c r="I514" s="5"/>
      <c r="J514" s="5"/>
      <c r="K514" s="5"/>
      <c r="L514" s="5"/>
      <c r="M514" s="5"/>
      <c r="N514" s="5"/>
      <c r="O514" s="5"/>
      <c r="P514" s="5"/>
      <c r="Q514" s="79"/>
    </row>
    <row r="515" spans="1:17" ht="12">
      <c r="A515" s="22"/>
      <c r="B515" s="2"/>
      <c r="C515" s="4"/>
      <c r="D515" s="2"/>
      <c r="E515" s="2"/>
      <c r="F515" s="6"/>
      <c r="G515" s="4"/>
      <c r="H515" s="5"/>
      <c r="I515" s="5"/>
      <c r="J515" s="5"/>
      <c r="K515" s="5"/>
      <c r="L515" s="5"/>
      <c r="M515" s="5"/>
      <c r="N515" s="5"/>
      <c r="O515" s="5"/>
      <c r="P515" s="5"/>
      <c r="Q515" s="79"/>
    </row>
    <row r="516" spans="1:17" ht="12">
      <c r="A516" s="22"/>
      <c r="B516" s="2"/>
      <c r="C516" s="4"/>
      <c r="D516" s="4"/>
      <c r="E516" s="6"/>
      <c r="F516" s="6"/>
      <c r="G516" s="4"/>
      <c r="H516" s="5"/>
      <c r="I516" s="5"/>
      <c r="J516" s="5"/>
      <c r="K516" s="5"/>
      <c r="L516" s="5"/>
      <c r="M516" s="5"/>
      <c r="N516" s="5"/>
      <c r="O516" s="5"/>
      <c r="P516" s="5"/>
      <c r="Q516" s="79"/>
    </row>
    <row r="517" spans="1:17" ht="12">
      <c r="A517" s="22"/>
      <c r="B517" s="2"/>
      <c r="C517" s="4"/>
      <c r="D517" s="4"/>
      <c r="E517" s="6"/>
      <c r="F517" s="6"/>
      <c r="G517" s="4"/>
      <c r="H517" s="5"/>
      <c r="I517" s="5"/>
      <c r="J517" s="5"/>
      <c r="K517" s="5"/>
      <c r="L517" s="5"/>
      <c r="M517" s="5"/>
      <c r="N517" s="5"/>
      <c r="O517" s="5"/>
      <c r="P517" s="5"/>
      <c r="Q517" s="79"/>
    </row>
    <row r="518" spans="1:17" ht="12">
      <c r="A518" s="22"/>
      <c r="B518" s="2"/>
      <c r="C518" s="4"/>
      <c r="D518" s="4"/>
      <c r="E518" s="6"/>
      <c r="F518" s="6"/>
      <c r="G518" s="4"/>
      <c r="H518" s="5"/>
      <c r="I518" s="5"/>
      <c r="J518" s="5"/>
      <c r="K518" s="5"/>
      <c r="L518" s="5"/>
      <c r="M518" s="5"/>
      <c r="N518" s="5"/>
      <c r="O518" s="5"/>
      <c r="P518" s="5"/>
      <c r="Q518" s="79"/>
    </row>
    <row r="519" spans="1:17" ht="12">
      <c r="A519" s="22"/>
      <c r="B519" s="2"/>
      <c r="C519" s="4"/>
      <c r="D519" s="4"/>
      <c r="E519" s="6"/>
      <c r="F519" s="6"/>
      <c r="G519" s="4"/>
      <c r="H519" s="5"/>
      <c r="I519" s="5"/>
      <c r="J519" s="5"/>
      <c r="K519" s="5"/>
      <c r="L519" s="5"/>
      <c r="M519" s="5"/>
      <c r="N519" s="5"/>
      <c r="O519" s="5"/>
      <c r="P519" s="5"/>
      <c r="Q519" s="79"/>
    </row>
    <row r="520" spans="1:17" ht="12">
      <c r="A520" s="22"/>
      <c r="B520" s="2"/>
      <c r="C520" s="4"/>
      <c r="D520" s="4"/>
      <c r="E520" s="6"/>
      <c r="F520" s="6"/>
      <c r="G520" s="4"/>
      <c r="H520" s="5"/>
      <c r="I520" s="5"/>
      <c r="J520" s="5"/>
      <c r="K520" s="5"/>
      <c r="L520" s="5"/>
      <c r="M520" s="5"/>
      <c r="N520" s="5"/>
      <c r="O520" s="5"/>
      <c r="P520" s="5"/>
      <c r="Q520" s="79"/>
    </row>
    <row r="521" spans="1:17" ht="12">
      <c r="A521" s="22"/>
      <c r="B521" s="2"/>
      <c r="C521" s="4"/>
      <c r="D521" s="4"/>
      <c r="E521" s="6"/>
      <c r="F521" s="6"/>
      <c r="G521" s="4"/>
      <c r="H521" s="5"/>
      <c r="I521" s="5"/>
      <c r="J521" s="5"/>
      <c r="K521" s="5"/>
      <c r="L521" s="5"/>
      <c r="M521" s="5"/>
      <c r="N521" s="5"/>
      <c r="O521" s="5"/>
      <c r="P521" s="5"/>
      <c r="Q521" s="79"/>
    </row>
    <row r="522" spans="1:17" ht="12">
      <c r="A522" s="22"/>
      <c r="B522" s="2"/>
      <c r="C522" s="4"/>
      <c r="D522" s="4"/>
      <c r="E522" s="6"/>
      <c r="F522" s="6"/>
      <c r="G522" s="4"/>
      <c r="H522" s="5"/>
      <c r="I522" s="5"/>
      <c r="J522" s="5"/>
      <c r="K522" s="5"/>
      <c r="L522" s="5"/>
      <c r="M522" s="5"/>
      <c r="N522" s="5"/>
      <c r="O522" s="5"/>
      <c r="P522" s="5"/>
      <c r="Q522" s="79"/>
    </row>
    <row r="523" spans="1:17" ht="12">
      <c r="A523" s="22"/>
      <c r="B523" s="2"/>
      <c r="C523" s="4"/>
      <c r="D523" s="4"/>
      <c r="E523" s="6"/>
      <c r="F523" s="6"/>
      <c r="G523" s="4"/>
      <c r="H523" s="5"/>
      <c r="I523" s="5"/>
      <c r="J523" s="5"/>
      <c r="K523" s="5"/>
      <c r="L523" s="5"/>
      <c r="M523" s="5"/>
      <c r="N523" s="5"/>
      <c r="O523" s="5"/>
      <c r="P523" s="5"/>
      <c r="Q523" s="79"/>
    </row>
    <row r="524" spans="1:17" ht="12">
      <c r="A524" s="22"/>
      <c r="B524" s="2"/>
      <c r="C524" s="4"/>
      <c r="D524" s="4"/>
      <c r="E524" s="6"/>
      <c r="F524" s="6"/>
      <c r="G524" s="4"/>
      <c r="H524" s="5"/>
      <c r="I524" s="5"/>
      <c r="J524" s="5"/>
      <c r="K524" s="5"/>
      <c r="L524" s="5"/>
      <c r="M524" s="5"/>
      <c r="N524" s="5"/>
      <c r="O524" s="5"/>
      <c r="P524" s="5"/>
      <c r="Q524" s="79"/>
    </row>
    <row r="525" spans="1:17" ht="12">
      <c r="A525" s="22"/>
      <c r="B525" s="2"/>
      <c r="C525" s="4"/>
      <c r="D525" s="4"/>
      <c r="E525" s="6"/>
      <c r="F525" s="6"/>
      <c r="G525" s="4"/>
      <c r="H525" s="5"/>
      <c r="I525" s="5"/>
      <c r="J525" s="5"/>
      <c r="K525" s="5"/>
      <c r="L525" s="5"/>
      <c r="M525" s="5"/>
      <c r="N525" s="5"/>
      <c r="O525" s="5"/>
      <c r="P525" s="5"/>
      <c r="Q525" s="79"/>
    </row>
    <row r="526" spans="1:17" ht="12">
      <c r="A526" s="22"/>
      <c r="B526" s="2"/>
      <c r="C526" s="4"/>
      <c r="D526" s="4"/>
      <c r="E526" s="6"/>
      <c r="F526" s="6"/>
      <c r="G526" s="4"/>
      <c r="H526" s="5"/>
      <c r="I526" s="5"/>
      <c r="J526" s="5"/>
      <c r="K526" s="5"/>
      <c r="L526" s="5"/>
      <c r="M526" s="5"/>
      <c r="N526" s="5"/>
      <c r="O526" s="5"/>
      <c r="P526" s="5"/>
      <c r="Q526" s="79"/>
    </row>
    <row r="527" spans="1:17" ht="12">
      <c r="A527" s="22"/>
      <c r="B527" s="2"/>
      <c r="C527" s="4"/>
      <c r="D527" s="4"/>
      <c r="E527" s="6"/>
      <c r="F527" s="6"/>
      <c r="G527" s="4"/>
      <c r="H527" s="5"/>
      <c r="I527" s="5"/>
      <c r="J527" s="5"/>
      <c r="K527" s="5"/>
      <c r="L527" s="5"/>
      <c r="M527" s="5"/>
      <c r="N527" s="5"/>
      <c r="O527" s="5"/>
      <c r="P527" s="5"/>
      <c r="Q527" s="79"/>
    </row>
    <row r="528" spans="1:17" ht="12">
      <c r="A528" s="22"/>
      <c r="B528" s="2"/>
      <c r="C528" s="4"/>
      <c r="D528" s="4"/>
      <c r="E528" s="6"/>
      <c r="F528" s="6"/>
      <c r="G528" s="4"/>
      <c r="H528" s="5"/>
      <c r="I528" s="5"/>
      <c r="J528" s="5"/>
      <c r="K528" s="5"/>
      <c r="L528" s="5"/>
      <c r="M528" s="5"/>
      <c r="N528" s="5"/>
      <c r="O528" s="5"/>
      <c r="P528" s="5"/>
      <c r="Q528" s="79"/>
    </row>
    <row r="529" spans="1:17" ht="12">
      <c r="A529" s="22"/>
      <c r="B529" s="2"/>
      <c r="C529" s="4"/>
      <c r="D529" s="4"/>
      <c r="E529" s="6"/>
      <c r="F529" s="6"/>
      <c r="G529" s="4"/>
      <c r="H529" s="5"/>
      <c r="I529" s="5"/>
      <c r="J529" s="5"/>
      <c r="K529" s="5"/>
      <c r="L529" s="5"/>
      <c r="M529" s="5"/>
      <c r="N529" s="5"/>
      <c r="O529" s="5"/>
      <c r="P529" s="5"/>
      <c r="Q529" s="79"/>
    </row>
    <row r="530" spans="1:17" ht="12">
      <c r="A530" s="22"/>
      <c r="B530" s="2"/>
      <c r="C530" s="4"/>
      <c r="D530" s="4"/>
      <c r="E530" s="6"/>
      <c r="F530" s="6"/>
      <c r="G530" s="4"/>
      <c r="H530" s="5"/>
      <c r="I530" s="5"/>
      <c r="J530" s="5"/>
      <c r="K530" s="5"/>
      <c r="L530" s="5"/>
      <c r="M530" s="5"/>
      <c r="N530" s="5"/>
      <c r="O530" s="5"/>
      <c r="P530" s="5"/>
      <c r="Q530" s="79"/>
    </row>
    <row r="531" spans="1:17" ht="12">
      <c r="A531" s="22"/>
      <c r="B531" s="2"/>
      <c r="C531" s="4"/>
      <c r="D531" s="4"/>
      <c r="E531" s="6"/>
      <c r="F531" s="6"/>
      <c r="G531" s="4"/>
      <c r="H531" s="5"/>
      <c r="I531" s="5"/>
      <c r="J531" s="5"/>
      <c r="K531" s="5"/>
      <c r="L531" s="5"/>
      <c r="M531" s="5"/>
      <c r="N531" s="5"/>
      <c r="O531" s="5"/>
      <c r="P531" s="5"/>
      <c r="Q531" s="79"/>
    </row>
    <row r="532" spans="1:17" ht="12">
      <c r="A532" s="22"/>
      <c r="B532" s="2"/>
      <c r="C532" s="4"/>
      <c r="D532" s="4"/>
      <c r="E532" s="6"/>
      <c r="F532" s="6"/>
      <c r="G532" s="4"/>
      <c r="H532" s="5"/>
      <c r="I532" s="5"/>
      <c r="J532" s="5"/>
      <c r="K532" s="5"/>
      <c r="L532" s="5"/>
      <c r="M532" s="5"/>
      <c r="N532" s="5"/>
      <c r="O532" s="5"/>
      <c r="P532" s="5"/>
      <c r="Q532" s="79"/>
    </row>
    <row r="533" spans="1:17" ht="12">
      <c r="A533" s="22"/>
      <c r="B533" s="2"/>
      <c r="C533" s="4"/>
      <c r="D533" s="4"/>
      <c r="E533" s="6"/>
      <c r="F533" s="6"/>
      <c r="G533" s="4"/>
      <c r="H533" s="5"/>
      <c r="I533" s="5"/>
      <c r="J533" s="5"/>
      <c r="K533" s="5"/>
      <c r="L533" s="5"/>
      <c r="M533" s="5"/>
      <c r="N533" s="5"/>
      <c r="O533" s="5"/>
      <c r="P533" s="5"/>
      <c r="Q533" s="79"/>
    </row>
    <row r="534" spans="1:17" ht="12">
      <c r="A534" s="22"/>
      <c r="B534" s="2"/>
      <c r="C534" s="4"/>
      <c r="D534" s="4"/>
      <c r="E534" s="6"/>
      <c r="F534" s="6"/>
      <c r="G534" s="4"/>
      <c r="H534" s="5"/>
      <c r="I534" s="5"/>
      <c r="J534" s="5"/>
      <c r="K534" s="5"/>
      <c r="L534" s="5"/>
      <c r="M534" s="5"/>
      <c r="N534" s="5"/>
      <c r="O534" s="5"/>
      <c r="P534" s="5"/>
      <c r="Q534" s="79"/>
    </row>
    <row r="535" spans="1:17" ht="12">
      <c r="A535" s="22"/>
      <c r="B535" s="2"/>
      <c r="C535" s="4"/>
      <c r="D535" s="4"/>
      <c r="E535" s="6"/>
      <c r="F535" s="6"/>
      <c r="G535" s="4"/>
      <c r="H535" s="5"/>
      <c r="I535" s="5"/>
      <c r="J535" s="5"/>
      <c r="K535" s="5"/>
      <c r="L535" s="5"/>
      <c r="M535" s="5"/>
      <c r="N535" s="5"/>
      <c r="O535" s="5"/>
      <c r="P535" s="5"/>
      <c r="Q535" s="79"/>
    </row>
    <row r="536" spans="1:17" ht="12">
      <c r="A536" s="22"/>
      <c r="B536" s="2"/>
      <c r="C536" s="4"/>
      <c r="D536" s="4"/>
      <c r="E536" s="6"/>
      <c r="F536" s="6"/>
      <c r="G536" s="4"/>
      <c r="H536" s="5"/>
      <c r="I536" s="5"/>
      <c r="J536" s="5"/>
      <c r="K536" s="5"/>
      <c r="L536" s="5"/>
      <c r="M536" s="5"/>
      <c r="N536" s="5"/>
      <c r="O536" s="5"/>
      <c r="P536" s="5"/>
      <c r="Q536" s="79"/>
    </row>
    <row r="537" spans="1:17" ht="12">
      <c r="A537" s="22"/>
      <c r="B537" s="2"/>
      <c r="C537" s="4"/>
      <c r="D537" s="4"/>
      <c r="E537" s="6"/>
      <c r="F537" s="6"/>
      <c r="G537" s="4"/>
      <c r="H537" s="5"/>
      <c r="I537" s="5"/>
      <c r="J537" s="5"/>
      <c r="K537" s="5"/>
      <c r="L537" s="5"/>
      <c r="M537" s="5"/>
      <c r="N537" s="5"/>
      <c r="O537" s="5"/>
      <c r="P537" s="5"/>
      <c r="Q537" s="79"/>
    </row>
    <row r="538" spans="1:17" ht="12">
      <c r="A538" s="22"/>
      <c r="B538" s="2"/>
      <c r="C538" s="4"/>
      <c r="D538" s="4"/>
      <c r="E538" s="6"/>
      <c r="F538" s="6"/>
      <c r="G538" s="4"/>
      <c r="H538" s="5"/>
      <c r="I538" s="5"/>
      <c r="J538" s="5"/>
      <c r="K538" s="5"/>
      <c r="L538" s="5"/>
      <c r="M538" s="5"/>
      <c r="N538" s="5"/>
      <c r="O538" s="5"/>
      <c r="P538" s="5"/>
      <c r="Q538" s="79"/>
    </row>
    <row r="539" spans="1:17" ht="12">
      <c r="A539" s="22"/>
      <c r="B539" s="2"/>
      <c r="C539" s="4"/>
      <c r="D539" s="4"/>
      <c r="E539" s="6"/>
      <c r="F539" s="6"/>
      <c r="G539" s="4"/>
      <c r="H539" s="5"/>
      <c r="I539" s="5"/>
      <c r="J539" s="5"/>
      <c r="K539" s="5"/>
      <c r="L539" s="5"/>
      <c r="M539" s="5"/>
      <c r="N539" s="5"/>
      <c r="O539" s="5"/>
      <c r="P539" s="5"/>
      <c r="Q539" s="79"/>
    </row>
    <row r="540" spans="1:17" ht="12">
      <c r="A540" s="22"/>
      <c r="B540" s="2"/>
      <c r="C540" s="4"/>
      <c r="D540" s="4"/>
      <c r="E540" s="6"/>
      <c r="F540" s="6"/>
      <c r="G540" s="4"/>
      <c r="H540" s="5"/>
      <c r="I540" s="5"/>
      <c r="J540" s="5"/>
      <c r="K540" s="5"/>
      <c r="L540" s="5"/>
      <c r="M540" s="5"/>
      <c r="N540" s="5"/>
      <c r="O540" s="5"/>
      <c r="P540" s="5"/>
      <c r="Q540" s="79"/>
    </row>
    <row r="541" spans="1:17" ht="12">
      <c r="A541" s="22"/>
      <c r="B541" s="2"/>
      <c r="C541" s="4"/>
      <c r="D541" s="4"/>
      <c r="E541" s="6"/>
      <c r="F541" s="6"/>
      <c r="G541" s="4"/>
      <c r="H541" s="5"/>
      <c r="I541" s="5"/>
      <c r="J541" s="5"/>
      <c r="K541" s="5"/>
      <c r="L541" s="5"/>
      <c r="M541" s="5"/>
      <c r="N541" s="5"/>
      <c r="O541" s="5"/>
      <c r="P541" s="5"/>
      <c r="Q541" s="79"/>
    </row>
    <row r="542" spans="1:17" ht="12">
      <c r="A542" s="22"/>
      <c r="B542" s="2"/>
      <c r="C542" s="4"/>
      <c r="D542" s="4"/>
      <c r="E542" s="6"/>
      <c r="F542" s="6"/>
      <c r="G542" s="4"/>
      <c r="H542" s="5"/>
      <c r="I542" s="5"/>
      <c r="J542" s="5"/>
      <c r="K542" s="5"/>
      <c r="L542" s="5"/>
      <c r="M542" s="5"/>
      <c r="N542" s="5"/>
      <c r="O542" s="5"/>
      <c r="P542" s="5"/>
      <c r="Q542" s="79"/>
    </row>
    <row r="543" spans="1:17" ht="12">
      <c r="A543" s="22"/>
      <c r="B543" s="2"/>
      <c r="C543" s="4"/>
      <c r="D543" s="4"/>
      <c r="E543" s="6"/>
      <c r="F543" s="6"/>
      <c r="G543" s="4"/>
      <c r="H543" s="5"/>
      <c r="I543" s="5"/>
      <c r="J543" s="5"/>
      <c r="K543" s="5"/>
      <c r="L543" s="5"/>
      <c r="M543" s="5"/>
      <c r="N543" s="5"/>
      <c r="O543" s="5"/>
      <c r="P543" s="5"/>
      <c r="Q543" s="79"/>
    </row>
    <row r="544" spans="1:17" ht="12">
      <c r="A544" s="22"/>
      <c r="B544" s="2"/>
      <c r="C544" s="4"/>
      <c r="D544" s="4"/>
      <c r="E544" s="6"/>
      <c r="F544" s="6"/>
      <c r="G544" s="4"/>
      <c r="H544" s="5"/>
      <c r="I544" s="5"/>
      <c r="J544" s="5"/>
      <c r="K544" s="5"/>
      <c r="L544" s="5"/>
      <c r="M544" s="5"/>
      <c r="N544" s="5"/>
      <c r="O544" s="5"/>
      <c r="P544" s="5"/>
      <c r="Q544" s="79"/>
    </row>
    <row r="545" spans="1:17" ht="12">
      <c r="A545" s="22"/>
      <c r="B545" s="2"/>
      <c r="C545" s="4"/>
      <c r="D545" s="4"/>
      <c r="E545" s="6"/>
      <c r="F545" s="6"/>
      <c r="G545" s="4"/>
      <c r="H545" s="5"/>
      <c r="I545" s="5"/>
      <c r="J545" s="5"/>
      <c r="K545" s="5"/>
      <c r="L545" s="5"/>
      <c r="M545" s="5"/>
      <c r="N545" s="5"/>
      <c r="O545" s="5"/>
      <c r="P545" s="5"/>
      <c r="Q545" s="79"/>
    </row>
    <row r="546" spans="1:17" ht="12">
      <c r="A546" s="22"/>
      <c r="B546" s="2"/>
      <c r="C546" s="4"/>
      <c r="D546" s="4"/>
      <c r="E546" s="6"/>
      <c r="F546" s="6"/>
      <c r="G546" s="4"/>
      <c r="H546" s="5"/>
      <c r="I546" s="5"/>
      <c r="J546" s="5"/>
      <c r="K546" s="5"/>
      <c r="L546" s="5"/>
      <c r="M546" s="5"/>
      <c r="N546" s="5"/>
      <c r="O546" s="5"/>
      <c r="P546" s="5"/>
      <c r="Q546" s="79"/>
    </row>
    <row r="547" spans="1:17" ht="12">
      <c r="A547" s="22"/>
      <c r="B547" s="2"/>
      <c r="C547" s="4"/>
      <c r="D547" s="4"/>
      <c r="E547" s="6"/>
      <c r="F547" s="6"/>
      <c r="G547" s="4"/>
      <c r="H547" s="5"/>
      <c r="I547" s="5"/>
      <c r="J547" s="5"/>
      <c r="K547" s="5"/>
      <c r="L547" s="5"/>
      <c r="M547" s="5"/>
      <c r="N547" s="5"/>
      <c r="O547" s="5"/>
      <c r="P547" s="5"/>
      <c r="Q547" s="79"/>
    </row>
    <row r="548" spans="1:17" ht="12">
      <c r="A548" s="22"/>
      <c r="B548" s="2"/>
      <c r="C548" s="4"/>
      <c r="D548" s="4"/>
      <c r="E548" s="6"/>
      <c r="F548" s="6"/>
      <c r="G548" s="4"/>
      <c r="H548" s="5"/>
      <c r="I548" s="5"/>
      <c r="J548" s="5"/>
      <c r="K548" s="5"/>
      <c r="L548" s="5"/>
      <c r="M548" s="5"/>
      <c r="N548" s="5"/>
      <c r="O548" s="5"/>
      <c r="P548" s="5"/>
      <c r="Q548" s="79"/>
    </row>
    <row r="549" spans="1:17" ht="12">
      <c r="A549" s="22"/>
      <c r="B549" s="2"/>
      <c r="C549" s="4"/>
      <c r="D549" s="4"/>
      <c r="E549" s="6"/>
      <c r="F549" s="6"/>
      <c r="G549" s="4"/>
      <c r="H549" s="5"/>
      <c r="I549" s="5"/>
      <c r="J549" s="5"/>
      <c r="K549" s="5"/>
      <c r="L549" s="5"/>
      <c r="M549" s="5"/>
      <c r="N549" s="5"/>
      <c r="O549" s="5"/>
      <c r="P549" s="5"/>
      <c r="Q549" s="79"/>
    </row>
    <row r="550" spans="1:17" ht="12">
      <c r="A550" s="22"/>
      <c r="B550" s="2"/>
      <c r="C550" s="4"/>
      <c r="D550" s="4"/>
      <c r="E550" s="6"/>
      <c r="F550" s="6"/>
      <c r="G550" s="4"/>
      <c r="H550" s="5"/>
      <c r="I550" s="5"/>
      <c r="J550" s="5"/>
      <c r="K550" s="5"/>
      <c r="L550" s="5"/>
      <c r="M550" s="5"/>
      <c r="N550" s="5"/>
      <c r="O550" s="5"/>
      <c r="P550" s="5"/>
      <c r="Q550" s="79"/>
    </row>
    <row r="551" spans="2:7" ht="12">
      <c r="B551" s="2"/>
      <c r="C551" s="4"/>
      <c r="D551" s="4"/>
      <c r="E551" s="6"/>
      <c r="F551" s="6"/>
      <c r="G551" s="4"/>
    </row>
    <row r="552" spans="2:7" ht="12">
      <c r="B552" s="2"/>
      <c r="C552" s="4"/>
      <c r="D552" s="4"/>
      <c r="E552" s="6"/>
      <c r="F552" s="6"/>
      <c r="G552" s="4"/>
    </row>
    <row r="553" spans="2:7" ht="12">
      <c r="B553" s="2"/>
      <c r="C553" s="4"/>
      <c r="D553" s="4"/>
      <c r="E553" s="6"/>
      <c r="F553" s="6"/>
      <c r="G553" s="4"/>
    </row>
    <row r="554" spans="2:7" ht="12">
      <c r="B554" s="2"/>
      <c r="C554" s="4"/>
      <c r="D554" s="4"/>
      <c r="E554" s="6"/>
      <c r="F554" s="6"/>
      <c r="G554" s="4"/>
    </row>
    <row r="555" spans="2:7" ht="12">
      <c r="B555" s="2"/>
      <c r="C555" s="4"/>
      <c r="D555" s="4"/>
      <c r="E555" s="6"/>
      <c r="F555" s="6"/>
      <c r="G555" s="4"/>
    </row>
  </sheetData>
  <sheetProtection/>
  <mergeCells count="6">
    <mergeCell ref="C6:G6"/>
    <mergeCell ref="C7:G7"/>
    <mergeCell ref="C8:G8"/>
    <mergeCell ref="C10:G10"/>
    <mergeCell ref="C11:G11"/>
    <mergeCell ref="C9:G9"/>
  </mergeCells>
  <dataValidations count="7">
    <dataValidation type="list" allowBlank="1" showErrorMessage="1" sqref="G15:G513">
      <formula1>AddlInfo</formula1>
    </dataValidation>
    <dataValidation type="list" allowBlank="1" showErrorMessage="1" sqref="D15:D514">
      <formula1>PrimersFull</formula1>
    </dataValidation>
    <dataValidation allowBlank="1" showErrorMessage="1" sqref="E15:E514"/>
    <dataValidation type="list" allowBlank="1" showErrorMessage="1" sqref="F15:F513">
      <formula1>PowerReadOption</formula1>
    </dataValidation>
    <dataValidation type="textLength" operator="lessThanOrEqual" allowBlank="1" showInputMessage="1" showErrorMessage="1" errorTitle="Limit barcode to 6 digits" error="Please remove any hyphens, dash, or other characters. Enter the 6-digit alphanumeric in this cell." sqref="B15:B513">
      <formula1>6</formula1>
    </dataValidation>
    <dataValidation type="custom" allowBlank="1" showErrorMessage="1" errorTitle="Sample Name" error="Please check if sample name is &lt;60 characters and only contains standard characters (a-z, A-Z, 0-9, - _ /). Other special characters are not allowed. No spaces." sqref="C16:C513">
      <formula1>AND(LEN(C16)&lt;60,ISNUMBER(SUMPRODUCT(SEARCH(MID(C16,ROW(INDIRECT("1:"&amp;LEN(C16))),1),"0123456789abcdefghijklmnopqrstuvwxyzABCDEFGHIJKLMNOPQRSTUVWXYZ-_/"))))</formula1>
    </dataValidation>
    <dataValidation type="custom" allowBlank="1" showInputMessage="1" showErrorMessage="1" promptTitle="Sample Name" prompt="Sample names should adhere to the following guidelines:&#10;1) Length must be less than 60 chars.&#10;2) Only contain a-z, 0-9, - _ /&#10;3) No spaces allowed. No other special characters allowed other than the ones listed above.&#10;" errorTitle="Sample Name" error="Please check if sample name is &lt;60 characters and only contains standard characters (a-z, A-Z, 0-9, - _ /). Other special characters are not allowed. No spaces." sqref="C15">
      <formula1>AND(LEN(C15)&lt;60,ISNUMBER(SUMPRODUCT(SEARCH(MID(C15,ROW(INDIRECT("1:"&amp;LEN(C15))),1),"0123456789abcdefghijklmnopqrstuvwxyzABCDEFGHIJKLMNOPQRSTUVWXYZ-_/"))))</formula1>
    </dataValidation>
  </dataValidations>
  <printOptions gridLines="1" horizontalCentered="1"/>
  <pageMargins left="0.75" right="0.75" top="1" bottom="1" header="0.5" footer="0.5"/>
  <pageSetup fitToHeight="0" fitToWidth="1" horizontalDpi="300" verticalDpi="300" orientation="landscape" scale="67" r:id="rId2"/>
  <headerFooter alignWithMargins="0">
    <oddHeader>&amp;C&amp;"Arial,Bold"&amp;12DNA Sequencing Upload Form</oddHeader>
    <oddFooter xml:space="preserve">&amp;LEurofins MWG Operon&amp;CDNA Sequencing Services&amp;RPage &amp;P of  &amp;N </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AK505"/>
  <sheetViews>
    <sheetView zoomScale="70" zoomScaleNormal="70" zoomScalePageLayoutView="0" workbookViewId="0" topLeftCell="A43">
      <selection activeCell="F84" sqref="F84"/>
    </sheetView>
  </sheetViews>
  <sheetFormatPr defaultColWidth="11.421875" defaultRowHeight="12.75"/>
  <cols>
    <col min="1" max="1" width="18.7109375" style="11" customWidth="1"/>
    <col min="2" max="2" width="11.00390625" style="11" customWidth="1"/>
    <col min="3" max="3" width="19.7109375" style="11" customWidth="1"/>
    <col min="4" max="4" width="9.140625" style="11" customWidth="1"/>
    <col min="5" max="5" width="18.8515625" style="11" bestFit="1" customWidth="1"/>
    <col min="6" max="6" width="23.57421875" style="13" customWidth="1"/>
    <col min="7" max="7" width="4.28125" style="13" bestFit="1" customWidth="1"/>
    <col min="8" max="8" width="23.57421875" style="13" customWidth="1"/>
    <col min="9" max="9" width="18.28125" style="11" bestFit="1" customWidth="1"/>
    <col min="10" max="10" width="12.8515625" style="11" bestFit="1" customWidth="1"/>
    <col min="11" max="11" width="11.7109375" style="14" bestFit="1" customWidth="1"/>
    <col min="12" max="12" width="32.8515625" style="11" bestFit="1" customWidth="1"/>
    <col min="13" max="13" width="32.28125" style="11" bestFit="1" customWidth="1"/>
    <col min="14" max="14" width="20.57421875" style="11" bestFit="1" customWidth="1"/>
    <col min="15" max="15" width="25.8515625" style="11" bestFit="1" customWidth="1"/>
    <col min="16" max="16" width="19.28125" style="11" bestFit="1" customWidth="1"/>
    <col min="17" max="17" width="17.00390625" style="11" bestFit="1" customWidth="1"/>
    <col min="18" max="18" width="18.140625" style="11" bestFit="1" customWidth="1"/>
    <col min="19" max="24" width="9.140625" style="11" customWidth="1"/>
    <col min="25" max="25" width="19.140625" style="11" bestFit="1" customWidth="1"/>
    <col min="26" max="16384" width="11.421875" style="11" customWidth="1"/>
  </cols>
  <sheetData>
    <row r="1" spans="1:10" ht="15">
      <c r="A1" s="44" t="s">
        <v>122</v>
      </c>
      <c r="B1" s="7">
        <v>1</v>
      </c>
      <c r="C1" s="38" t="s">
        <v>95</v>
      </c>
      <c r="D1" s="19" t="s">
        <v>18</v>
      </c>
      <c r="E1" s="12"/>
      <c r="I1" s="13"/>
      <c r="J1" s="11">
        <f>COUNTA('Tube Sequencing'!C15:C513)</f>
        <v>0</v>
      </c>
    </row>
    <row r="2" spans="1:10" ht="13.5">
      <c r="A2" s="25" t="s">
        <v>12</v>
      </c>
      <c r="B2" s="9">
        <v>2</v>
      </c>
      <c r="C2" s="23" t="s">
        <v>74</v>
      </c>
      <c r="D2" s="19" t="s">
        <v>2</v>
      </c>
      <c r="E2" s="17" t="s">
        <v>28</v>
      </c>
      <c r="F2" s="75" t="s">
        <v>100</v>
      </c>
      <c r="G2" s="12" t="s">
        <v>18</v>
      </c>
      <c r="H2" s="23" t="s">
        <v>249</v>
      </c>
      <c r="I2" s="12" t="s">
        <v>15</v>
      </c>
      <c r="J2" s="11">
        <f>J1+6</f>
        <v>6</v>
      </c>
    </row>
    <row r="3" spans="1:8" ht="13.5">
      <c r="A3" s="48" t="s">
        <v>132</v>
      </c>
      <c r="B3" s="9">
        <v>3</v>
      </c>
      <c r="C3" s="23" t="s">
        <v>75</v>
      </c>
      <c r="E3" s="17" t="s">
        <v>16</v>
      </c>
      <c r="F3" s="75" t="s">
        <v>101</v>
      </c>
      <c r="G3" s="12" t="s">
        <v>18</v>
      </c>
      <c r="H3" s="23" t="s">
        <v>246</v>
      </c>
    </row>
    <row r="4" spans="2:8" ht="13.5">
      <c r="B4" s="9">
        <v>4</v>
      </c>
      <c r="C4" s="23" t="s">
        <v>0</v>
      </c>
      <c r="E4" s="17" t="s">
        <v>14</v>
      </c>
      <c r="F4" s="75" t="s">
        <v>8</v>
      </c>
      <c r="G4" s="12" t="s">
        <v>18</v>
      </c>
      <c r="H4" s="23" t="s">
        <v>247</v>
      </c>
    </row>
    <row r="5" spans="2:37" ht="13.5">
      <c r="B5" s="9">
        <v>5</v>
      </c>
      <c r="C5" s="23" t="s">
        <v>76</v>
      </c>
      <c r="E5" s="17" t="s">
        <v>17</v>
      </c>
      <c r="F5" s="75" t="s">
        <v>6</v>
      </c>
      <c r="G5" s="12" t="s">
        <v>18</v>
      </c>
      <c r="H5" s="23" t="s">
        <v>66</v>
      </c>
      <c r="J5" s="15" t="s">
        <v>19</v>
      </c>
      <c r="K5" s="16" t="s">
        <v>69</v>
      </c>
      <c r="L5" s="15" t="s">
        <v>20</v>
      </c>
      <c r="M5" s="15" t="s">
        <v>21</v>
      </c>
      <c r="N5" s="15" t="s">
        <v>22</v>
      </c>
      <c r="O5" s="15" t="s">
        <v>23</v>
      </c>
      <c r="P5" s="15" t="s">
        <v>24</v>
      </c>
      <c r="Q5" s="15" t="s">
        <v>25</v>
      </c>
      <c r="R5" s="15" t="s">
        <v>26</v>
      </c>
      <c r="S5" s="20" t="s">
        <v>68</v>
      </c>
      <c r="T5" s="15"/>
      <c r="U5" s="15"/>
      <c r="V5" s="15"/>
      <c r="W5" s="15"/>
      <c r="X5" s="15"/>
      <c r="Y5" s="15" t="s">
        <v>27</v>
      </c>
      <c r="Z5" s="15"/>
      <c r="AA5" s="15"/>
      <c r="AB5" s="15"/>
      <c r="AC5" s="15"/>
      <c r="AD5" s="15"/>
      <c r="AE5" s="15"/>
      <c r="AF5" s="15"/>
      <c r="AG5" s="15"/>
      <c r="AH5" s="15"/>
      <c r="AI5" s="15"/>
      <c r="AJ5" s="15"/>
      <c r="AK5" s="15"/>
    </row>
    <row r="6" spans="2:25" ht="13.5">
      <c r="B6" s="9">
        <v>6</v>
      </c>
      <c r="C6" s="23" t="s">
        <v>77</v>
      </c>
      <c r="E6" s="17" t="s">
        <v>13</v>
      </c>
      <c r="F6" s="75" t="s">
        <v>29</v>
      </c>
      <c r="G6" s="12" t="s">
        <v>18</v>
      </c>
      <c r="H6" s="23" t="s">
        <v>248</v>
      </c>
      <c r="J6" s="11" t="e">
        <f aca="true" t="shared" si="0" ref="J6:J69">CONCATENATE(,K6,L6,M6,N6,O6,P6,,Q6,R6,S6,T6)</f>
        <v>#REF!</v>
      </c>
      <c r="K6" s="14" t="e">
        <f>IF('Tube Sequencing'!#REF!&gt;20000,IF('Tube Sequencing'!#REF!="BAC","","This read must be perfomed as a BAC Template Type. "),"")</f>
        <v>#REF!</v>
      </c>
      <c r="L6" s="11" t="e">
        <f>IF('Tube Sequencing'!#REF!="Needs Synthesis",IF('Tube Sequencing'!E15="","Please enter a sequence for a primer that needs synthesis. ",""),"")</f>
        <v>#REF!</v>
      </c>
      <c r="M6" s="11" t="e">
        <f>IF(ISTEXT(Y6),"",IF(LEFT('Tube Sequencing'!#REF!,4)="Free","Please select a primer from the Standard Primer List. ",""))</f>
        <v>#REF!</v>
      </c>
      <c r="N6" s="11" t="e">
        <f>IF('Tube Sequencing'!#REF!="","",IF('Tube Sequencing'!D15="",IF('Tube Sequencing'!#REF!="Premixed","","Please enter a Primer Name. "),""))</f>
        <v>#REF!</v>
      </c>
      <c r="O6" s="11" t="e">
        <f>IF('Tube Sequencing'!#REF!="Enclosed",IF(LEN('Tube Sequencing'!E15)&gt;7,"Please check the Primer Barcode as it is longer than 6 digits and may not be valid. ",""),"")</f>
        <v>#REF!</v>
      </c>
      <c r="P6" s="11" t="e">
        <f>IF(ISBLANK('Tube Sequencing'!#REF!),"",IF('Tube Sequencing'!#REF!="","Please enter a Template Type. ",""))</f>
        <v>#REF!</v>
      </c>
      <c r="Q6" s="11" t="e">
        <f>IF(ISBLANK('Tube Sequencing'!#REF!),"",IF('Tube Sequencing'!#REF!="","Please enter Primer Type. ",""))</f>
        <v>#REF!</v>
      </c>
      <c r="R6" s="11" t="e">
        <f>IF(ISBLANK('Tube Sequencing'!#REF!),"",IF('Tube Sequencing'!#REF!="","Please enter Product Type. ",""))</f>
        <v>#REF!</v>
      </c>
      <c r="S6" s="11" t="e">
        <f>IF('Tube Sequencing'!#REF!="","",IF('Tube Sequencing'!#REF!="","Please enter a sample name for each reaction. ",""))</f>
        <v>#REF!</v>
      </c>
      <c r="Y6" s="11" t="e">
        <f>IF(VLOOKUP('Tube Sequencing'!D15,'_!Menus'!$F$2:$G$53,2,0)="Yes","Yes","")</f>
        <v>#N/A</v>
      </c>
    </row>
    <row r="7" spans="2:25" ht="13.5">
      <c r="B7" s="9">
        <v>7</v>
      </c>
      <c r="C7" s="23" t="s">
        <v>78</v>
      </c>
      <c r="F7" s="75" t="s">
        <v>30</v>
      </c>
      <c r="G7" s="12" t="s">
        <v>18</v>
      </c>
      <c r="H7" s="23" t="s">
        <v>1</v>
      </c>
      <c r="J7" s="11" t="e">
        <f t="shared" si="0"/>
        <v>#REF!</v>
      </c>
      <c r="K7" s="14" t="e">
        <f>IF('Tube Sequencing'!#REF!&gt;20000,IF('Tube Sequencing'!#REF!="BAC","","This read must be perfomed as a BAC Template Type. "),"")</f>
        <v>#REF!</v>
      </c>
      <c r="L7" s="11" t="e">
        <f>IF('Tube Sequencing'!#REF!="Needs Synthesis",IF('Tube Sequencing'!E16="","Please enter a sequence for a primer that needs synthesis. ",""),"")</f>
        <v>#REF!</v>
      </c>
      <c r="M7" s="11" t="e">
        <f>IF(ISTEXT(Y7),"",IF(LEFT('Tube Sequencing'!#REF!,4)="Free","Please select a primer from the Standard Primer List. ",""))</f>
        <v>#REF!</v>
      </c>
      <c r="N7" s="11" t="e">
        <f>IF('Tube Sequencing'!#REF!="","",IF('Tube Sequencing'!D16="",IF('Tube Sequencing'!#REF!="Premixed","","Please enter a Primer Name. "),""))</f>
        <v>#REF!</v>
      </c>
      <c r="O7" s="11" t="e">
        <f>IF('Tube Sequencing'!#REF!="Enclosed",IF(LEN('Tube Sequencing'!E16)&gt;7,"Please check the Primer Barcode as it is longer than 6 digits and may not be valid. ",""),"")</f>
        <v>#REF!</v>
      </c>
      <c r="P7" s="11">
        <f>IF(ISBLANK('Tube Sequencing'!C15),"",IF('Tube Sequencing'!#REF!="","Please enter a Template Type. ",""))</f>
      </c>
      <c r="Q7" s="11">
        <f>IF(ISBLANK('Tube Sequencing'!C15),"",IF('Tube Sequencing'!#REF!="","Please enter Primer Type. ",""))</f>
      </c>
      <c r="R7" s="11">
        <f>IF(ISBLANK('Tube Sequencing'!C15),"",IF('Tube Sequencing'!#REF!="","Please enter Product Type. ",""))</f>
      </c>
      <c r="S7" s="11" t="e">
        <f>IF('Tube Sequencing'!#REF!="","",IF('Tube Sequencing'!C15="","Please enter a sample name for each reaction. ",""))</f>
        <v>#REF!</v>
      </c>
      <c r="Y7" s="11" t="e">
        <f>IF(VLOOKUP('Tube Sequencing'!D16,'_!Menus'!$F$2:$G$53,2,0)="Yes","Yes","")</f>
        <v>#N/A</v>
      </c>
    </row>
    <row r="8" spans="2:25" ht="13.5">
      <c r="B8" s="9">
        <v>8</v>
      </c>
      <c r="C8" s="23" t="s">
        <v>79</v>
      </c>
      <c r="F8" s="75" t="s">
        <v>31</v>
      </c>
      <c r="G8" s="12" t="s">
        <v>18</v>
      </c>
      <c r="H8" s="12"/>
      <c r="J8" s="11" t="e">
        <f t="shared" si="0"/>
        <v>#REF!</v>
      </c>
      <c r="K8" s="14" t="e">
        <f>IF('Tube Sequencing'!#REF!&gt;20000,IF('Tube Sequencing'!#REF!="BAC","","This read must be perfomed as a BAC Template Type. "),"")</f>
        <v>#REF!</v>
      </c>
      <c r="L8" s="11" t="e">
        <f>IF('Tube Sequencing'!#REF!="Needs Synthesis",IF('Tube Sequencing'!E17="","Please enter a sequence for a primer that needs synthesis. ",""),"")</f>
        <v>#REF!</v>
      </c>
      <c r="M8" s="11" t="e">
        <f>IF(ISTEXT(Y8),"",IF(LEFT('Tube Sequencing'!#REF!,4)="Free","Please select a primer from the Standard Primer List. ",""))</f>
        <v>#REF!</v>
      </c>
      <c r="N8" s="11" t="e">
        <f>IF('Tube Sequencing'!#REF!="","",IF('Tube Sequencing'!D17="",IF('Tube Sequencing'!#REF!="Premixed","","Please enter a Primer Name. "),""))</f>
        <v>#REF!</v>
      </c>
      <c r="O8" s="11" t="e">
        <f>IF('Tube Sequencing'!#REF!="Enclosed",IF(LEN('Tube Sequencing'!E17)&gt;7,"Please check the Primer Barcode as it is longer than 6 digits and may not be valid. ",""),"")</f>
        <v>#REF!</v>
      </c>
      <c r="P8" s="11">
        <f>IF(ISBLANK('Tube Sequencing'!C17),"",IF('Tube Sequencing'!#REF!="","Please enter a Template Type. ",""))</f>
      </c>
      <c r="Q8" s="11">
        <f>IF(ISBLANK('Tube Sequencing'!C17),"",IF('Tube Sequencing'!#REF!="","Please enter Primer Type. ",""))</f>
      </c>
      <c r="R8" s="11">
        <f>IF(ISBLANK('Tube Sequencing'!C17),"",IF('Tube Sequencing'!#REF!="","Please enter Product Type. ",""))</f>
      </c>
      <c r="S8" s="11" t="e">
        <f>IF('Tube Sequencing'!#REF!="","",IF('Tube Sequencing'!C17="","Please enter a sample name for each reaction. ",""))</f>
        <v>#REF!</v>
      </c>
      <c r="Y8" s="11" t="e">
        <f>IF(VLOOKUP('Tube Sequencing'!D17,'_!Menus'!$F$2:$G$53,2,0)="Yes","Yes","")</f>
        <v>#N/A</v>
      </c>
    </row>
    <row r="9" spans="2:25" ht="13.5">
      <c r="B9" s="9">
        <v>9</v>
      </c>
      <c r="C9" s="23" t="s">
        <v>67</v>
      </c>
      <c r="F9" s="75" t="s">
        <v>102</v>
      </c>
      <c r="G9" s="12" t="s">
        <v>18</v>
      </c>
      <c r="H9" s="12"/>
      <c r="J9" s="11" t="e">
        <f t="shared" si="0"/>
        <v>#REF!</v>
      </c>
      <c r="K9" s="14" t="e">
        <f>IF('Tube Sequencing'!#REF!&gt;20000,IF('Tube Sequencing'!#REF!="BAC","","This read must be perfomed as a BAC Template Type. "),"")</f>
        <v>#REF!</v>
      </c>
      <c r="L9" s="11" t="e">
        <f>IF('Tube Sequencing'!#REF!="Needs Synthesis",IF('Tube Sequencing'!E18="","Please enter a sequence for a primer that needs synthesis. ",""),"")</f>
        <v>#REF!</v>
      </c>
      <c r="M9" s="11" t="e">
        <f>IF(ISTEXT(Y9),"",IF(LEFT('Tube Sequencing'!#REF!,4)="Free","Please select a primer from the Standard Primer List. ",""))</f>
        <v>#REF!</v>
      </c>
      <c r="N9" s="11" t="e">
        <f>IF('Tube Sequencing'!#REF!="","",IF('Tube Sequencing'!D18="",IF('Tube Sequencing'!#REF!="Premixed","","Please enter a Primer Name. "),""))</f>
        <v>#REF!</v>
      </c>
      <c r="O9" s="11" t="e">
        <f>IF('Tube Sequencing'!#REF!="Enclosed",IF(LEN('Tube Sequencing'!E18)&gt;7,"Please check the Primer Barcode as it is longer than 6 digits and may not be valid. ",""),"")</f>
        <v>#REF!</v>
      </c>
      <c r="P9" s="11">
        <f>IF(ISBLANK('Tube Sequencing'!C18),"",IF('Tube Sequencing'!#REF!="","Please enter a Template Type. ",""))</f>
      </c>
      <c r="Q9" s="11">
        <f>IF(ISBLANK('Tube Sequencing'!C18),"",IF('Tube Sequencing'!#REF!="","Please enter Primer Type. ",""))</f>
      </c>
      <c r="R9" s="11">
        <f>IF(ISBLANK('Tube Sequencing'!C18),"",IF('Tube Sequencing'!#REF!="","Please enter Product Type. ",""))</f>
      </c>
      <c r="S9" s="11" t="e">
        <f>IF('Tube Sequencing'!#REF!="","",IF('Tube Sequencing'!C18="","Please enter a sample name for each reaction. ",""))</f>
        <v>#REF!</v>
      </c>
      <c r="Y9" s="11" t="e">
        <f>IF(VLOOKUP('Tube Sequencing'!D18,'_!Menus'!$F$2:$G$53,2,0)="Yes","Yes","")</f>
        <v>#N/A</v>
      </c>
    </row>
    <row r="10" spans="2:25" ht="13.5">
      <c r="B10" s="9">
        <v>10</v>
      </c>
      <c r="C10" s="23" t="s">
        <v>73</v>
      </c>
      <c r="F10" s="75" t="s">
        <v>103</v>
      </c>
      <c r="G10" s="12" t="s">
        <v>18</v>
      </c>
      <c r="H10" s="23"/>
      <c r="J10" s="11" t="e">
        <f t="shared" si="0"/>
        <v>#REF!</v>
      </c>
      <c r="K10" s="14" t="e">
        <f>IF('Tube Sequencing'!#REF!&gt;20000,IF('Tube Sequencing'!#REF!="BAC","","This read must be perfomed as a BAC Template Type. "),"")</f>
        <v>#REF!</v>
      </c>
      <c r="L10" s="11" t="e">
        <f>IF('Tube Sequencing'!#REF!="Needs Synthesis",IF('Tube Sequencing'!E19="","Please enter a sequence for a primer that needs synthesis. ",""),"")</f>
        <v>#REF!</v>
      </c>
      <c r="M10" s="11" t="e">
        <f>IF(ISTEXT(Y10),"",IF(LEFT('Tube Sequencing'!#REF!,4)="Free","Please select a primer from the Standard Primer List. ",""))</f>
        <v>#REF!</v>
      </c>
      <c r="N10" s="11" t="e">
        <f>IF('Tube Sequencing'!#REF!="","",IF('Tube Sequencing'!D19="",IF('Tube Sequencing'!#REF!="Premixed","","Please enter a Primer Name. "),""))</f>
        <v>#REF!</v>
      </c>
      <c r="O10" s="11" t="e">
        <f>IF('Tube Sequencing'!#REF!="Enclosed",IF(LEN('Tube Sequencing'!E19)&gt;7,"Please check the Primer Barcode as it is longer than 6 digits and may not be valid. ",""),"")</f>
        <v>#REF!</v>
      </c>
      <c r="P10" s="11">
        <f>IF(ISBLANK('Tube Sequencing'!C19),"",IF('Tube Sequencing'!#REF!="","Please enter a Template Type. ",""))</f>
      </c>
      <c r="Q10" s="11">
        <f>IF(ISBLANK('Tube Sequencing'!C19),"",IF('Tube Sequencing'!#REF!="","Please enter Primer Type. ",""))</f>
      </c>
      <c r="R10" s="11">
        <f>IF(ISBLANK('Tube Sequencing'!C19),"",IF('Tube Sequencing'!#REF!="","Please enter Product Type. ",""))</f>
      </c>
      <c r="S10" s="11" t="e">
        <f>IF('Tube Sequencing'!#REF!="","",IF('Tube Sequencing'!C19="","Please enter a sample name for each reaction. ",""))</f>
        <v>#REF!</v>
      </c>
      <c r="Y10" s="11" t="e">
        <f>IF(VLOOKUP('Tube Sequencing'!D19,'_!Menus'!$F$2:$G$53,2,0)="Yes","Yes","")</f>
        <v>#N/A</v>
      </c>
    </row>
    <row r="11" spans="2:25" ht="12">
      <c r="B11" s="9">
        <v>11</v>
      </c>
      <c r="F11" s="75" t="s">
        <v>32</v>
      </c>
      <c r="G11" s="12" t="s">
        <v>18</v>
      </c>
      <c r="H11" s="12"/>
      <c r="J11" s="11" t="e">
        <f t="shared" si="0"/>
        <v>#REF!</v>
      </c>
      <c r="K11" s="14" t="e">
        <f>IF('Tube Sequencing'!#REF!&gt;20000,IF('Tube Sequencing'!#REF!="BAC","","This read must be perfomed as a BAC Template Type. "),"")</f>
        <v>#REF!</v>
      </c>
      <c r="L11" s="11" t="e">
        <f>IF('Tube Sequencing'!#REF!="Needs Synthesis",IF('Tube Sequencing'!E20="","Please enter a sequence for a primer that needs synthesis. ",""),"")</f>
        <v>#REF!</v>
      </c>
      <c r="M11" s="11" t="e">
        <f>IF(ISTEXT(Y11),"",IF(LEFT('Tube Sequencing'!#REF!,4)="Free","Please select a primer from the Standard Primer List. ",""))</f>
        <v>#REF!</v>
      </c>
      <c r="N11" s="11" t="e">
        <f>IF('Tube Sequencing'!#REF!="","",IF('Tube Sequencing'!D20="",IF('Tube Sequencing'!#REF!="Premixed","","Please enter a Primer Name. "),""))</f>
        <v>#REF!</v>
      </c>
      <c r="O11" s="11" t="e">
        <f>IF('Tube Sequencing'!#REF!="Enclosed",IF(LEN('Tube Sequencing'!E20)&gt;7,"Please check the Primer Barcode as it is longer than 6 digits and may not be valid. ",""),"")</f>
        <v>#REF!</v>
      </c>
      <c r="P11" s="11">
        <f>IF(ISBLANK('Tube Sequencing'!C20),"",IF('Tube Sequencing'!#REF!="","Please enter a Template Type. ",""))</f>
      </c>
      <c r="Q11" s="11">
        <f>IF(ISBLANK('Tube Sequencing'!C20),"",IF('Tube Sequencing'!#REF!="","Please enter Primer Type. ",""))</f>
      </c>
      <c r="R11" s="11">
        <f>IF(ISBLANK('Tube Sequencing'!C20),"",IF('Tube Sequencing'!#REF!="","Please enter Product Type. ",""))</f>
      </c>
      <c r="S11" s="11" t="e">
        <f>IF('Tube Sequencing'!#REF!="","",IF('Tube Sequencing'!C20="","Please enter a sample name for each reaction. ",""))</f>
        <v>#REF!</v>
      </c>
      <c r="Y11" s="11" t="e">
        <f>IF(VLOOKUP('Tube Sequencing'!D20,'_!Menus'!$F$2:$G$53,2,0)="Yes","Yes","")</f>
        <v>#N/A</v>
      </c>
    </row>
    <row r="12" spans="2:25" ht="12">
      <c r="B12" s="9">
        <v>12</v>
      </c>
      <c r="F12" s="75" t="s">
        <v>33</v>
      </c>
      <c r="G12" s="12" t="s">
        <v>18</v>
      </c>
      <c r="H12" s="12"/>
      <c r="J12" s="11" t="e">
        <f t="shared" si="0"/>
        <v>#REF!</v>
      </c>
      <c r="K12" s="14" t="e">
        <f>IF('Tube Sequencing'!#REF!&gt;20000,IF('Tube Sequencing'!#REF!="BAC","","This read must be perfomed as a BAC Template Type. "),"")</f>
        <v>#REF!</v>
      </c>
      <c r="L12" s="11" t="e">
        <f>IF('Tube Sequencing'!#REF!="Needs Synthesis",IF('Tube Sequencing'!E21="","Please enter a sequence for a primer that needs synthesis. ",""),"")</f>
        <v>#REF!</v>
      </c>
      <c r="M12" s="11" t="e">
        <f>IF(ISTEXT(Y12),"",IF(LEFT('Tube Sequencing'!#REF!,4)="Free","Please select a primer from the Standard Primer List. ",""))</f>
        <v>#REF!</v>
      </c>
      <c r="N12" s="11" t="e">
        <f>IF('Tube Sequencing'!#REF!="","",IF('Tube Sequencing'!D21="",IF('Tube Sequencing'!#REF!="Premixed","","Please enter a Primer Name. "),""))</f>
        <v>#REF!</v>
      </c>
      <c r="O12" s="11" t="e">
        <f>IF('Tube Sequencing'!#REF!="Enclosed",IF(LEN('Tube Sequencing'!E21)&gt;7,"Please check the Primer Barcode as it is longer than 6 digits and may not be valid. ",""),"")</f>
        <v>#REF!</v>
      </c>
      <c r="P12" s="11">
        <f>IF(ISBLANK('Tube Sequencing'!C21),"",IF('Tube Sequencing'!#REF!="","Please enter a Template Type. ",""))</f>
      </c>
      <c r="Q12" s="11">
        <f>IF(ISBLANK('Tube Sequencing'!C21),"",IF('Tube Sequencing'!#REF!="","Please enter Primer Type. ",""))</f>
      </c>
      <c r="R12" s="11">
        <f>IF(ISBLANK('Tube Sequencing'!C21),"",IF('Tube Sequencing'!#REF!="","Please enter Product Type. ",""))</f>
      </c>
      <c r="S12" s="11" t="e">
        <f>IF('Tube Sequencing'!#REF!="","",IF('Tube Sequencing'!C21="","Please enter a sample name for each reaction. ",""))</f>
        <v>#REF!</v>
      </c>
      <c r="Y12" s="11" t="e">
        <f>IF(VLOOKUP('Tube Sequencing'!D21,'_!Menus'!$F$2:$G$53,2,0)="Yes","Yes","")</f>
        <v>#N/A</v>
      </c>
    </row>
    <row r="13" spans="2:25" ht="12">
      <c r="B13" s="9">
        <v>13</v>
      </c>
      <c r="F13" s="75" t="s">
        <v>34</v>
      </c>
      <c r="G13" s="12" t="s">
        <v>18</v>
      </c>
      <c r="H13" s="12"/>
      <c r="J13" s="11" t="e">
        <f t="shared" si="0"/>
        <v>#REF!</v>
      </c>
      <c r="K13" s="14" t="e">
        <f>IF('Tube Sequencing'!#REF!&gt;20000,IF('Tube Sequencing'!#REF!="BAC","","This read must be perfomed as a BAC Template Type. "),"")</f>
        <v>#REF!</v>
      </c>
      <c r="L13" s="11" t="e">
        <f>IF('Tube Sequencing'!#REF!="Needs Synthesis",IF('Tube Sequencing'!E22="","Please enter a sequence for a primer that needs synthesis. ",""),"")</f>
        <v>#REF!</v>
      </c>
      <c r="M13" s="11" t="e">
        <f>IF(ISTEXT(Y13),"",IF(LEFT('Tube Sequencing'!#REF!,4)="Free","Please select a primer from the Standard Primer List. ",""))</f>
        <v>#REF!</v>
      </c>
      <c r="N13" s="11" t="e">
        <f>IF('Tube Sequencing'!#REF!="","",IF('Tube Sequencing'!D22="",IF('Tube Sequencing'!#REF!="Premixed","","Please enter a Primer Name. "),""))</f>
        <v>#REF!</v>
      </c>
      <c r="O13" s="11" t="e">
        <f>IF('Tube Sequencing'!#REF!="Enclosed",IF(LEN('Tube Sequencing'!E22)&gt;7,"Please check the Primer Barcode as it is longer than 6 digits and may not be valid. ",""),"")</f>
        <v>#REF!</v>
      </c>
      <c r="P13" s="11">
        <f>IF(ISBLANK('Tube Sequencing'!C22),"",IF('Tube Sequencing'!#REF!="","Please enter a Template Type. ",""))</f>
      </c>
      <c r="Q13" s="11">
        <f>IF(ISBLANK('Tube Sequencing'!C22),"",IF('Tube Sequencing'!#REF!="","Please enter Primer Type. ",""))</f>
      </c>
      <c r="R13" s="11">
        <f>IF(ISBLANK('Tube Sequencing'!C22),"",IF('Tube Sequencing'!#REF!="","Please enter Product Type. ",""))</f>
      </c>
      <c r="S13" s="11" t="e">
        <f>IF('Tube Sequencing'!#REF!="","",IF('Tube Sequencing'!C22="","Please enter a sample name for each reaction. ",""))</f>
        <v>#REF!</v>
      </c>
      <c r="Y13" s="11" t="e">
        <f>IF(VLOOKUP('Tube Sequencing'!D22,'_!Menus'!$F$2:$G$53,2,0)="Yes","Yes","")</f>
        <v>#N/A</v>
      </c>
    </row>
    <row r="14" spans="2:25" ht="12">
      <c r="B14" s="9">
        <v>14</v>
      </c>
      <c r="F14" s="75" t="s">
        <v>35</v>
      </c>
      <c r="G14" s="12" t="s">
        <v>18</v>
      </c>
      <c r="H14" s="12"/>
      <c r="J14" s="11" t="e">
        <f t="shared" si="0"/>
        <v>#REF!</v>
      </c>
      <c r="K14" s="14" t="e">
        <f>IF('Tube Sequencing'!#REF!&gt;20000,IF('Tube Sequencing'!#REF!="BAC","","This read must be perfomed as a BAC Template Type. "),"")</f>
        <v>#REF!</v>
      </c>
      <c r="L14" s="11" t="e">
        <f>IF('Tube Sequencing'!#REF!="Needs Synthesis",IF('Tube Sequencing'!E23="","Please enter a sequence for a primer that needs synthesis. ",""),"")</f>
        <v>#REF!</v>
      </c>
      <c r="M14" s="11" t="e">
        <f>IF(ISTEXT(Y14),"",IF(LEFT('Tube Sequencing'!#REF!,4)="Free","Please select a primer from the Standard Primer List. ",""))</f>
        <v>#REF!</v>
      </c>
      <c r="N14" s="11" t="e">
        <f>IF('Tube Sequencing'!#REF!="","",IF('Tube Sequencing'!D23="",IF('Tube Sequencing'!#REF!="Premixed","","Please enter a Primer Name. "),""))</f>
        <v>#REF!</v>
      </c>
      <c r="O14" s="11" t="e">
        <f>IF('Tube Sequencing'!#REF!="Enclosed",IF(LEN('Tube Sequencing'!E23)&gt;7,"Please check the Primer Barcode as it is longer than 6 digits and may not be valid. ",""),"")</f>
        <v>#REF!</v>
      </c>
      <c r="P14" s="11">
        <f>IF(ISBLANK('Tube Sequencing'!C23),"",IF('Tube Sequencing'!#REF!="","Please enter a Template Type. ",""))</f>
      </c>
      <c r="Q14" s="11">
        <f>IF(ISBLANK('Tube Sequencing'!C23),"",IF('Tube Sequencing'!#REF!="","Please enter Primer Type. ",""))</f>
      </c>
      <c r="R14" s="11">
        <f>IF(ISBLANK('Tube Sequencing'!C23),"",IF('Tube Sequencing'!#REF!="","Please enter Product Type. ",""))</f>
      </c>
      <c r="S14" s="11" t="e">
        <f>IF('Tube Sequencing'!#REF!="","",IF('Tube Sequencing'!C23="","Please enter a sample name for each reaction. ",""))</f>
        <v>#REF!</v>
      </c>
      <c r="Y14" s="11" t="e">
        <f>IF(VLOOKUP('Tube Sequencing'!D23,'_!Menus'!$F$2:$G$53,2,0)="Yes","Yes","")</f>
        <v>#N/A</v>
      </c>
    </row>
    <row r="15" spans="2:25" ht="12">
      <c r="B15" s="9">
        <v>15</v>
      </c>
      <c r="F15" s="75" t="s">
        <v>125</v>
      </c>
      <c r="G15" s="12" t="s">
        <v>18</v>
      </c>
      <c r="H15" s="12"/>
      <c r="J15" s="11" t="e">
        <f t="shared" si="0"/>
        <v>#REF!</v>
      </c>
      <c r="K15" s="14" t="e">
        <f>IF('Tube Sequencing'!#REF!&gt;20000,IF('Tube Sequencing'!#REF!="BAC","","This read must be perfomed as a BAC Template Type. "),"")</f>
        <v>#REF!</v>
      </c>
      <c r="L15" s="11" t="e">
        <f>IF('Tube Sequencing'!#REF!="Needs Synthesis",IF('Tube Sequencing'!E24="","Please enter a sequence for a primer that needs synthesis. ",""),"")</f>
        <v>#REF!</v>
      </c>
      <c r="M15" s="11" t="e">
        <f>IF(ISTEXT(Y15),"",IF(LEFT('Tube Sequencing'!#REF!,4)="Free","Please select a primer from the Standard Primer List. ",""))</f>
        <v>#REF!</v>
      </c>
      <c r="N15" s="11" t="e">
        <f>IF('Tube Sequencing'!#REF!="","",IF('Tube Sequencing'!D24="",IF('Tube Sequencing'!#REF!="Premixed","","Please enter a Primer Name. "),""))</f>
        <v>#REF!</v>
      </c>
      <c r="O15" s="11" t="e">
        <f>IF('Tube Sequencing'!#REF!="Enclosed",IF(LEN('Tube Sequencing'!E24)&gt;7,"Please check the Primer Barcode as it is longer than 6 digits and may not be valid. ",""),"")</f>
        <v>#REF!</v>
      </c>
      <c r="P15" s="11">
        <f>IF(ISBLANK('Tube Sequencing'!C24),"",IF('Tube Sequencing'!#REF!="","Please enter a Template Type. ",""))</f>
      </c>
      <c r="Q15" s="11">
        <f>IF(ISBLANK('Tube Sequencing'!C24),"",IF('Tube Sequencing'!#REF!="","Please enter Primer Type. ",""))</f>
      </c>
      <c r="R15" s="11">
        <f>IF(ISBLANK('Tube Sequencing'!C24),"",IF('Tube Sequencing'!#REF!="","Please enter Product Type. ",""))</f>
      </c>
      <c r="S15" s="11" t="e">
        <f>IF('Tube Sequencing'!#REF!="","",IF('Tube Sequencing'!C24="","Please enter a sample name for each reaction. ",""))</f>
        <v>#REF!</v>
      </c>
      <c r="Y15" s="11" t="e">
        <f>IF(VLOOKUP('Tube Sequencing'!D24,'_!Menus'!$F$2:$G$53,2,0)="Yes","Yes","")</f>
        <v>#N/A</v>
      </c>
    </row>
    <row r="16" spans="2:25" ht="15">
      <c r="B16" s="9">
        <v>16</v>
      </c>
      <c r="C16" s="38" t="s">
        <v>94</v>
      </c>
      <c r="F16" s="75" t="s">
        <v>36</v>
      </c>
      <c r="G16" s="12" t="s">
        <v>18</v>
      </c>
      <c r="H16" s="12"/>
      <c r="J16" s="11" t="e">
        <f t="shared" si="0"/>
        <v>#REF!</v>
      </c>
      <c r="K16" s="14" t="e">
        <f>IF('Tube Sequencing'!#REF!&gt;20000,IF('Tube Sequencing'!#REF!="BAC","","This read must be perfomed as a BAC Template Type. "),"")</f>
        <v>#REF!</v>
      </c>
      <c r="L16" s="11" t="e">
        <f>IF('Tube Sequencing'!#REF!="Needs Synthesis",IF('Tube Sequencing'!E25="","Please enter a sequence for a primer that needs synthesis. ",""),"")</f>
        <v>#REF!</v>
      </c>
      <c r="M16" s="11" t="e">
        <f>IF(ISTEXT(Y16),"",IF(LEFT('Tube Sequencing'!#REF!,4)="Free","Please select a primer from the Standard Primer List. ",""))</f>
        <v>#REF!</v>
      </c>
      <c r="N16" s="11" t="e">
        <f>IF('Tube Sequencing'!#REF!="","",IF('Tube Sequencing'!D25="",IF('Tube Sequencing'!#REF!="Premixed","","Please enter a Primer Name. "),""))</f>
        <v>#REF!</v>
      </c>
      <c r="O16" s="11" t="e">
        <f>IF('Tube Sequencing'!#REF!="Enclosed",IF(LEN('Tube Sequencing'!E25)&gt;7,"Please check the Primer Barcode as it is longer than 6 digits and may not be valid. ",""),"")</f>
        <v>#REF!</v>
      </c>
      <c r="P16" s="11">
        <f>IF(ISBLANK('Tube Sequencing'!C25),"",IF('Tube Sequencing'!#REF!="","Please enter a Template Type. ",""))</f>
      </c>
      <c r="Q16" s="11">
        <f>IF(ISBLANK('Tube Sequencing'!C25),"",IF('Tube Sequencing'!#REF!="","Please enter Primer Type. ",""))</f>
      </c>
      <c r="R16" s="11">
        <f>IF(ISBLANK('Tube Sequencing'!C25),"",IF('Tube Sequencing'!#REF!="","Please enter Product Type. ",""))</f>
      </c>
      <c r="S16" s="11" t="e">
        <f>IF('Tube Sequencing'!#REF!="","",IF('Tube Sequencing'!C25="","Please enter a sample name for each reaction. ",""))</f>
        <v>#REF!</v>
      </c>
      <c r="Y16" s="11" t="e">
        <f>IF(VLOOKUP('Tube Sequencing'!D25,'_!Menus'!$F$2:$G$53,2,0)="Yes","Yes","")</f>
        <v>#N/A</v>
      </c>
    </row>
    <row r="17" spans="2:25" ht="12.75">
      <c r="B17" s="9">
        <v>17</v>
      </c>
      <c r="C17" s="24" t="s">
        <v>80</v>
      </c>
      <c r="F17" s="75" t="s">
        <v>37</v>
      </c>
      <c r="G17" s="12" t="s">
        <v>18</v>
      </c>
      <c r="H17" s="12"/>
      <c r="J17" s="11" t="e">
        <f t="shared" si="0"/>
        <v>#REF!</v>
      </c>
      <c r="K17" s="14" t="e">
        <f>IF('Tube Sequencing'!#REF!&gt;20000,IF('Tube Sequencing'!#REF!="BAC","","This read must be perfomed as a BAC Template Type. "),"")</f>
        <v>#REF!</v>
      </c>
      <c r="L17" s="11" t="e">
        <f>IF('Tube Sequencing'!#REF!="Needs Synthesis",IF('Tube Sequencing'!E26="","Please enter a sequence for a primer that needs synthesis. ",""),"")</f>
        <v>#REF!</v>
      </c>
      <c r="M17" s="11" t="e">
        <f>IF(ISTEXT(Y17),"",IF(LEFT('Tube Sequencing'!#REF!,4)="Free","Please select a primer from the Standard Primer List. ",""))</f>
        <v>#REF!</v>
      </c>
      <c r="N17" s="11" t="e">
        <f>IF('Tube Sequencing'!#REF!="","",IF('Tube Sequencing'!D26="",IF('Tube Sequencing'!#REF!="Premixed","","Please enter a Primer Name. "),""))</f>
        <v>#REF!</v>
      </c>
      <c r="O17" s="11" t="e">
        <f>IF('Tube Sequencing'!#REF!="Enclosed",IF(LEN('Tube Sequencing'!E26)&gt;7,"Please check the Primer Barcode as it is longer than 6 digits and may not be valid. ",""),"")</f>
        <v>#REF!</v>
      </c>
      <c r="P17" s="11">
        <f>IF(ISBLANK('Tube Sequencing'!C26),"",IF('Tube Sequencing'!#REF!="","Please enter a Template Type. ",""))</f>
      </c>
      <c r="Q17" s="11">
        <f>IF(ISBLANK('Tube Sequencing'!C26),"",IF('Tube Sequencing'!#REF!="","Please enter Primer Type. ",""))</f>
      </c>
      <c r="R17" s="11">
        <f>IF(ISBLANK('Tube Sequencing'!C26),"",IF('Tube Sequencing'!#REF!="","Please enter Product Type. ",""))</f>
      </c>
      <c r="S17" s="11" t="e">
        <f>IF('Tube Sequencing'!#REF!="","",IF('Tube Sequencing'!C26="","Please enter a sample name for each reaction. ",""))</f>
        <v>#REF!</v>
      </c>
      <c r="Y17" s="11" t="e">
        <f>IF(VLOOKUP('Tube Sequencing'!D26,'_!Menus'!$F$2:$G$53,2,0)="Yes","Yes","")</f>
        <v>#N/A</v>
      </c>
    </row>
    <row r="18" spans="2:25" ht="13.5">
      <c r="B18" s="9">
        <v>18</v>
      </c>
      <c r="C18" s="23" t="s">
        <v>81</v>
      </c>
      <c r="F18" s="75" t="s">
        <v>38</v>
      </c>
      <c r="G18" s="12" t="s">
        <v>18</v>
      </c>
      <c r="H18" s="12"/>
      <c r="J18" s="11" t="e">
        <f t="shared" si="0"/>
        <v>#REF!</v>
      </c>
      <c r="K18" s="14" t="e">
        <f>IF('Tube Sequencing'!#REF!&gt;20000,IF('Tube Sequencing'!#REF!="BAC","","This read must be perfomed as a BAC Template Type. "),"")</f>
        <v>#REF!</v>
      </c>
      <c r="L18" s="11" t="e">
        <f>IF('Tube Sequencing'!#REF!="Needs Synthesis",IF('Tube Sequencing'!E27="","Please enter a sequence for a primer that needs synthesis. ",""),"")</f>
        <v>#REF!</v>
      </c>
      <c r="M18" s="11" t="e">
        <f>IF(ISTEXT(Y18),"",IF(LEFT('Tube Sequencing'!#REF!,4)="Free","Please select a primer from the Standard Primer List. ",""))</f>
        <v>#REF!</v>
      </c>
      <c r="N18" s="11" t="e">
        <f>IF('Tube Sequencing'!#REF!="","",IF('Tube Sequencing'!D27="",IF('Tube Sequencing'!#REF!="Premixed","","Please enter a Primer Name. "),""))</f>
        <v>#REF!</v>
      </c>
      <c r="O18" s="11" t="e">
        <f>IF('Tube Sequencing'!#REF!="Enclosed",IF(LEN('Tube Sequencing'!E27)&gt;7,"Please check the Primer Barcode as it is longer than 6 digits and may not be valid. ",""),"")</f>
        <v>#REF!</v>
      </c>
      <c r="P18" s="11">
        <f>IF(ISBLANK('Tube Sequencing'!C27),"",IF('Tube Sequencing'!#REF!="","Please enter a Template Type. ",""))</f>
      </c>
      <c r="Q18" s="11">
        <f>IF(ISBLANK('Tube Sequencing'!C27),"",IF('Tube Sequencing'!#REF!="","Please enter Primer Type. ",""))</f>
      </c>
      <c r="R18" s="11">
        <f>IF(ISBLANK('Tube Sequencing'!C27),"",IF('Tube Sequencing'!#REF!="","Please enter Product Type. ",""))</f>
      </c>
      <c r="S18" s="11" t="e">
        <f>IF('Tube Sequencing'!#REF!="","",IF('Tube Sequencing'!C27="","Please enter a sample name for each reaction. ",""))</f>
        <v>#REF!</v>
      </c>
      <c r="Y18" s="11" t="e">
        <f>IF(VLOOKUP('Tube Sequencing'!D27,'_!Menus'!$F$2:$G$53,2,0)="Yes","Yes","")</f>
        <v>#N/A</v>
      </c>
    </row>
    <row r="19" spans="2:25" ht="13.5">
      <c r="B19" s="9">
        <v>19</v>
      </c>
      <c r="C19" s="23" t="s">
        <v>82</v>
      </c>
      <c r="F19" s="75" t="s">
        <v>98</v>
      </c>
      <c r="G19" s="12" t="s">
        <v>18</v>
      </c>
      <c r="H19" s="12"/>
      <c r="J19" s="11" t="e">
        <f t="shared" si="0"/>
        <v>#REF!</v>
      </c>
      <c r="K19" s="14" t="e">
        <f>IF('Tube Sequencing'!#REF!&gt;20000,IF('Tube Sequencing'!#REF!="BAC","","This read must be perfomed as a BAC Template Type. "),"")</f>
        <v>#REF!</v>
      </c>
      <c r="L19" s="11" t="e">
        <f>IF('Tube Sequencing'!#REF!="Needs Synthesis",IF('Tube Sequencing'!E28="","Please enter a sequence for a primer that needs synthesis. ",""),"")</f>
        <v>#REF!</v>
      </c>
      <c r="M19" s="11" t="e">
        <f>IF(ISTEXT(Y19),"",IF(LEFT('Tube Sequencing'!#REF!,4)="Free","Please select a primer from the Standard Primer List. ",""))</f>
        <v>#REF!</v>
      </c>
      <c r="N19" s="11" t="e">
        <f>IF('Tube Sequencing'!#REF!="","",IF('Tube Sequencing'!D28="",IF('Tube Sequencing'!#REF!="Premixed","","Please enter a Primer Name. "),""))</f>
        <v>#REF!</v>
      </c>
      <c r="O19" s="11" t="e">
        <f>IF('Tube Sequencing'!#REF!="Enclosed",IF(LEN('Tube Sequencing'!E28)&gt;7,"Please check the Primer Barcode as it is longer than 6 digits and may not be valid. ",""),"")</f>
        <v>#REF!</v>
      </c>
      <c r="P19" s="11">
        <f>IF(ISBLANK('Tube Sequencing'!C28),"",IF('Tube Sequencing'!#REF!="","Please enter a Template Type. ",""))</f>
      </c>
      <c r="Q19" s="11">
        <f>IF(ISBLANK('Tube Sequencing'!C28),"",IF('Tube Sequencing'!#REF!="","Please enter Primer Type. ",""))</f>
      </c>
      <c r="R19" s="11">
        <f>IF(ISBLANK('Tube Sequencing'!C28),"",IF('Tube Sequencing'!#REF!="","Please enter Product Type. ",""))</f>
      </c>
      <c r="S19" s="11" t="e">
        <f>IF('Tube Sequencing'!#REF!="","",IF('Tube Sequencing'!C28="","Please enter a sample name for each reaction. ",""))</f>
        <v>#REF!</v>
      </c>
      <c r="Y19" s="11" t="e">
        <f>IF(VLOOKUP('Tube Sequencing'!D28,'_!Menus'!$F$2:$G$53,2,0)="Yes","Yes","")</f>
        <v>#N/A</v>
      </c>
    </row>
    <row r="20" spans="2:25" ht="13.5">
      <c r="B20" s="9">
        <v>20</v>
      </c>
      <c r="C20" s="23" t="s">
        <v>83</v>
      </c>
      <c r="F20" s="75" t="s">
        <v>99</v>
      </c>
      <c r="G20" s="12" t="s">
        <v>18</v>
      </c>
      <c r="H20" s="12"/>
      <c r="J20" s="11" t="e">
        <f t="shared" si="0"/>
        <v>#REF!</v>
      </c>
      <c r="K20" s="14" t="e">
        <f>IF('Tube Sequencing'!#REF!&gt;20000,IF('Tube Sequencing'!#REF!="BAC","","This read must be perfomed as a BAC Template Type. "),"")</f>
        <v>#REF!</v>
      </c>
      <c r="L20" s="11" t="e">
        <f>IF('Tube Sequencing'!#REF!="Needs Synthesis",IF('Tube Sequencing'!E29="","Please enter a sequence for a primer that needs synthesis. ",""),"")</f>
        <v>#REF!</v>
      </c>
      <c r="M20" s="11" t="e">
        <f>IF(ISTEXT(Y20),"",IF(LEFT('Tube Sequencing'!#REF!,4)="Free","Please select a primer from the Standard Primer List. ",""))</f>
        <v>#REF!</v>
      </c>
      <c r="N20" s="11" t="e">
        <f>IF('Tube Sequencing'!#REF!="","",IF('Tube Sequencing'!D29="",IF('Tube Sequencing'!#REF!="Premixed","","Please enter a Primer Name. "),""))</f>
        <v>#REF!</v>
      </c>
      <c r="O20" s="11" t="e">
        <f>IF('Tube Sequencing'!#REF!="Enclosed",IF(LEN('Tube Sequencing'!E29)&gt;7,"Please check the Primer Barcode as it is longer than 6 digits and may not be valid. ",""),"")</f>
        <v>#REF!</v>
      </c>
      <c r="P20" s="11">
        <f>IF(ISBLANK('Tube Sequencing'!C29),"",IF('Tube Sequencing'!#REF!="","Please enter a Template Type. ",""))</f>
      </c>
      <c r="Q20" s="11">
        <f>IF(ISBLANK('Tube Sequencing'!C29),"",IF('Tube Sequencing'!#REF!="","Please enter Primer Type. ",""))</f>
      </c>
      <c r="R20" s="11">
        <f>IF(ISBLANK('Tube Sequencing'!C29),"",IF('Tube Sequencing'!#REF!="","Please enter Product Type. ",""))</f>
      </c>
      <c r="S20" s="11" t="e">
        <f>IF('Tube Sequencing'!#REF!="","",IF('Tube Sequencing'!C29="","Please enter a sample name for each reaction. ",""))</f>
        <v>#REF!</v>
      </c>
      <c r="Y20" s="11" t="e">
        <f>IF(VLOOKUP('Tube Sequencing'!D29,'_!Menus'!$F$2:$G$53,2,0)="Yes","Yes","")</f>
        <v>#N/A</v>
      </c>
    </row>
    <row r="21" spans="2:25" ht="13.5">
      <c r="B21" s="9">
        <v>21</v>
      </c>
      <c r="C21" s="23" t="s">
        <v>84</v>
      </c>
      <c r="F21" s="75" t="s">
        <v>70</v>
      </c>
      <c r="G21" s="12" t="s">
        <v>18</v>
      </c>
      <c r="H21" s="12"/>
      <c r="J21" s="11" t="e">
        <f t="shared" si="0"/>
        <v>#REF!</v>
      </c>
      <c r="K21" s="14" t="e">
        <f>IF('Tube Sequencing'!#REF!&gt;20000,IF('Tube Sequencing'!#REF!="BAC","","This read must be perfomed as a BAC Template Type. "),"")</f>
        <v>#REF!</v>
      </c>
      <c r="L21" s="11" t="e">
        <f>IF('Tube Sequencing'!#REF!="Needs Synthesis",IF('Tube Sequencing'!E30="","Please enter a sequence for a primer that needs synthesis. ",""),"")</f>
        <v>#REF!</v>
      </c>
      <c r="M21" s="11" t="e">
        <f>IF(ISTEXT(Y21),"",IF(LEFT('Tube Sequencing'!#REF!,4)="Free","Please select a primer from the Standard Primer List. ",""))</f>
        <v>#REF!</v>
      </c>
      <c r="N21" s="11" t="e">
        <f>IF('Tube Sequencing'!#REF!="","",IF('Tube Sequencing'!D30="",IF('Tube Sequencing'!#REF!="Premixed","","Please enter a Primer Name. "),""))</f>
        <v>#REF!</v>
      </c>
      <c r="O21" s="11" t="e">
        <f>IF('Tube Sequencing'!#REF!="Enclosed",IF(LEN('Tube Sequencing'!E30)&gt;7,"Please check the Primer Barcode as it is longer than 6 digits and may not be valid. ",""),"")</f>
        <v>#REF!</v>
      </c>
      <c r="P21" s="11">
        <f>IF(ISBLANK('Tube Sequencing'!C30),"",IF('Tube Sequencing'!#REF!="","Please enter a Template Type. ",""))</f>
      </c>
      <c r="Q21" s="11">
        <f>IF(ISBLANK('Tube Sequencing'!C30),"",IF('Tube Sequencing'!#REF!="","Please enter Primer Type. ",""))</f>
      </c>
      <c r="R21" s="11">
        <f>IF(ISBLANK('Tube Sequencing'!C30),"",IF('Tube Sequencing'!#REF!="","Please enter Product Type. ",""))</f>
      </c>
      <c r="S21" s="11" t="e">
        <f>IF('Tube Sequencing'!#REF!="","",IF('Tube Sequencing'!C30="","Please enter a sample name for each reaction. ",""))</f>
        <v>#REF!</v>
      </c>
      <c r="Y21" s="11" t="e">
        <f>IF(VLOOKUP('Tube Sequencing'!D30,'_!Menus'!$F$2:$G$53,2,0)="Yes","Yes","")</f>
        <v>#N/A</v>
      </c>
    </row>
    <row r="22" spans="2:25" ht="13.5">
      <c r="B22" s="9">
        <v>22</v>
      </c>
      <c r="C22" s="23" t="s">
        <v>85</v>
      </c>
      <c r="F22" s="75" t="s">
        <v>104</v>
      </c>
      <c r="G22" s="12" t="s">
        <v>18</v>
      </c>
      <c r="H22" s="12"/>
      <c r="J22" s="11" t="e">
        <f t="shared" si="0"/>
        <v>#REF!</v>
      </c>
      <c r="K22" s="14" t="e">
        <f>IF('Tube Sequencing'!#REF!&gt;20000,IF('Tube Sequencing'!#REF!="BAC","","This read must be perfomed as a BAC Template Type. "),"")</f>
        <v>#REF!</v>
      </c>
      <c r="L22" s="11" t="e">
        <f>IF('Tube Sequencing'!#REF!="Needs Synthesis",IF('Tube Sequencing'!E31="","Please enter a sequence for a primer that needs synthesis. ",""),"")</f>
        <v>#REF!</v>
      </c>
      <c r="M22" s="11" t="e">
        <f>IF(ISTEXT(Y22),"",IF(LEFT('Tube Sequencing'!#REF!,4)="Free","Please select a primer from the Standard Primer List. ",""))</f>
        <v>#REF!</v>
      </c>
      <c r="N22" s="11" t="e">
        <f>IF('Tube Sequencing'!#REF!="","",IF('Tube Sequencing'!D31="",IF('Tube Sequencing'!#REF!="Premixed","","Please enter a Primer Name. "),""))</f>
        <v>#REF!</v>
      </c>
      <c r="O22" s="11" t="e">
        <f>IF('Tube Sequencing'!#REF!="Enclosed",IF(LEN('Tube Sequencing'!E31)&gt;7,"Please check the Primer Barcode as it is longer than 6 digits and may not be valid. ",""),"")</f>
        <v>#REF!</v>
      </c>
      <c r="P22" s="11">
        <f>IF(ISBLANK('Tube Sequencing'!C31),"",IF('Tube Sequencing'!#REF!="","Please enter a Template Type. ",""))</f>
      </c>
      <c r="Q22" s="11">
        <f>IF(ISBLANK('Tube Sequencing'!C31),"",IF('Tube Sequencing'!#REF!="","Please enter Primer Type. ",""))</f>
      </c>
      <c r="R22" s="11">
        <f>IF(ISBLANK('Tube Sequencing'!C31),"",IF('Tube Sequencing'!#REF!="","Please enter Product Type. ",""))</f>
      </c>
      <c r="S22" s="11" t="e">
        <f>IF('Tube Sequencing'!#REF!="","",IF('Tube Sequencing'!C31="","Please enter a sample name for each reaction. ",""))</f>
        <v>#REF!</v>
      </c>
      <c r="Y22" s="11" t="e">
        <f>IF(VLOOKUP('Tube Sequencing'!D31,'_!Menus'!$F$2:$G$53,2,0)="Yes","Yes","")</f>
        <v>#N/A</v>
      </c>
    </row>
    <row r="23" spans="2:25" ht="13.5">
      <c r="B23" s="9">
        <v>23</v>
      </c>
      <c r="C23" s="23" t="s">
        <v>86</v>
      </c>
      <c r="F23" s="75" t="s">
        <v>105</v>
      </c>
      <c r="G23" s="12" t="s">
        <v>18</v>
      </c>
      <c r="H23" s="12"/>
      <c r="J23" s="11" t="e">
        <f t="shared" si="0"/>
        <v>#REF!</v>
      </c>
      <c r="K23" s="14" t="e">
        <f>IF('Tube Sequencing'!#REF!&gt;20000,IF('Tube Sequencing'!#REF!="BAC","","This read must be perfomed as a BAC Template Type. "),"")</f>
        <v>#REF!</v>
      </c>
      <c r="L23" s="11" t="e">
        <f>IF('Tube Sequencing'!#REF!="Needs Synthesis",IF('Tube Sequencing'!E32="","Please enter a sequence for a primer that needs synthesis. ",""),"")</f>
        <v>#REF!</v>
      </c>
      <c r="M23" s="11" t="e">
        <f>IF(ISTEXT(Y23),"",IF(LEFT('Tube Sequencing'!#REF!,4)="Free","Please select a primer from the Standard Primer List. ",""))</f>
        <v>#REF!</v>
      </c>
      <c r="N23" s="11" t="e">
        <f>IF('Tube Sequencing'!#REF!="","",IF('Tube Sequencing'!D32="",IF('Tube Sequencing'!#REF!="Premixed","","Please enter a Primer Name. "),""))</f>
        <v>#REF!</v>
      </c>
      <c r="O23" s="11" t="e">
        <f>IF('Tube Sequencing'!#REF!="Enclosed",IF(LEN('Tube Sequencing'!E32)&gt;7,"Please check the Primer Barcode as it is longer than 6 digits and may not be valid. ",""),"")</f>
        <v>#REF!</v>
      </c>
      <c r="P23" s="11">
        <f>IF(ISBLANK('Tube Sequencing'!C32),"",IF('Tube Sequencing'!#REF!="","Please enter a Template Type. ",""))</f>
      </c>
      <c r="Q23" s="11">
        <f>IF(ISBLANK('Tube Sequencing'!C32),"",IF('Tube Sequencing'!#REF!="","Please enter Primer Type. ",""))</f>
      </c>
      <c r="R23" s="11">
        <f>IF(ISBLANK('Tube Sequencing'!C32),"",IF('Tube Sequencing'!#REF!="","Please enter Product Type. ",""))</f>
      </c>
      <c r="S23" s="11" t="e">
        <f>IF('Tube Sequencing'!#REF!="","",IF('Tube Sequencing'!C32="","Please enter a sample name for each reaction. ",""))</f>
        <v>#REF!</v>
      </c>
      <c r="Y23" s="11" t="e">
        <f>IF(VLOOKUP('Tube Sequencing'!D32,'_!Menus'!$F$2:$G$53,2,0)="Yes","Yes","")</f>
        <v>#N/A</v>
      </c>
    </row>
    <row r="24" spans="2:25" ht="13.5">
      <c r="B24" s="9">
        <v>24</v>
      </c>
      <c r="C24" s="23" t="s">
        <v>87</v>
      </c>
      <c r="F24" s="75" t="s">
        <v>71</v>
      </c>
      <c r="G24" s="12" t="s">
        <v>18</v>
      </c>
      <c r="H24" s="12"/>
      <c r="J24" s="11" t="e">
        <f t="shared" si="0"/>
        <v>#REF!</v>
      </c>
      <c r="K24" s="14" t="e">
        <f>IF('Tube Sequencing'!#REF!&gt;20000,IF('Tube Sequencing'!#REF!="BAC","","This read must be perfomed as a BAC Template Type. "),"")</f>
        <v>#REF!</v>
      </c>
      <c r="L24" s="11" t="e">
        <f>IF('Tube Sequencing'!#REF!="Needs Synthesis",IF('Tube Sequencing'!E33="","Please enter a sequence for a primer that needs synthesis. ",""),"")</f>
        <v>#REF!</v>
      </c>
      <c r="M24" s="11" t="e">
        <f>IF(ISTEXT(Y24),"",IF(LEFT('Tube Sequencing'!#REF!,4)="Free","Please select a primer from the Standard Primer List. ",""))</f>
        <v>#REF!</v>
      </c>
      <c r="N24" s="11" t="e">
        <f>IF('Tube Sequencing'!#REF!="","",IF('Tube Sequencing'!D33="",IF('Tube Sequencing'!#REF!="Premixed","","Please enter a Primer Name. "),""))</f>
        <v>#REF!</v>
      </c>
      <c r="O24" s="11" t="e">
        <f>IF('Tube Sequencing'!#REF!="Enclosed",IF(LEN('Tube Sequencing'!E33)&gt;7,"Please check the Primer Barcode as it is longer than 6 digits and may not be valid. ",""),"")</f>
        <v>#REF!</v>
      </c>
      <c r="P24" s="11">
        <f>IF(ISBLANK('Tube Sequencing'!C33),"",IF('Tube Sequencing'!#REF!="","Please enter a Template Type. ",""))</f>
      </c>
      <c r="Q24" s="11">
        <f>IF(ISBLANK('Tube Sequencing'!C33),"",IF('Tube Sequencing'!#REF!="","Please enter Primer Type. ",""))</f>
      </c>
      <c r="R24" s="11">
        <f>IF(ISBLANK('Tube Sequencing'!C33),"",IF('Tube Sequencing'!#REF!="","Please enter Product Type. ",""))</f>
      </c>
      <c r="S24" s="11" t="e">
        <f>IF('Tube Sequencing'!#REF!="","",IF('Tube Sequencing'!C33="","Please enter a sample name for each reaction. ",""))</f>
        <v>#REF!</v>
      </c>
      <c r="Y24" s="11" t="e">
        <f>IF(VLOOKUP('Tube Sequencing'!D33,'_!Menus'!$F$2:$G$53,2,0)="Yes","Yes","")</f>
        <v>#N/A</v>
      </c>
    </row>
    <row r="25" spans="2:25" ht="12">
      <c r="B25" s="9">
        <v>25</v>
      </c>
      <c r="F25" s="75" t="s">
        <v>39</v>
      </c>
      <c r="G25" s="12" t="s">
        <v>18</v>
      </c>
      <c r="H25" s="12"/>
      <c r="J25" s="11" t="e">
        <f t="shared" si="0"/>
        <v>#REF!</v>
      </c>
      <c r="K25" s="14" t="e">
        <f>IF('Tube Sequencing'!#REF!&gt;20000,IF('Tube Sequencing'!#REF!="BAC","","This read must be perfomed as a BAC Template Type. "),"")</f>
        <v>#REF!</v>
      </c>
      <c r="L25" s="11" t="e">
        <f>IF('Tube Sequencing'!#REF!="Needs Synthesis",IF('Tube Sequencing'!E34="","Please enter a sequence for a primer that needs synthesis. ",""),"")</f>
        <v>#REF!</v>
      </c>
      <c r="M25" s="11" t="e">
        <f>IF(ISTEXT(Y25),"",IF(LEFT('Tube Sequencing'!#REF!,4)="Free","Please select a primer from the Standard Primer List. ",""))</f>
        <v>#REF!</v>
      </c>
      <c r="N25" s="11" t="e">
        <f>IF('Tube Sequencing'!#REF!="","",IF('Tube Sequencing'!D34="",IF('Tube Sequencing'!#REF!="Premixed","","Please enter a Primer Name. "),""))</f>
        <v>#REF!</v>
      </c>
      <c r="O25" s="11" t="e">
        <f>IF('Tube Sequencing'!#REF!="Enclosed",IF(LEN('Tube Sequencing'!E34)&gt;7,"Please check the Primer Barcode as it is longer than 6 digits and may not be valid. ",""),"")</f>
        <v>#REF!</v>
      </c>
      <c r="P25" s="11">
        <f>IF(ISBLANK('Tube Sequencing'!C34),"",IF('Tube Sequencing'!#REF!="","Please enter a Template Type. ",""))</f>
      </c>
      <c r="Q25" s="11">
        <f>IF(ISBLANK('Tube Sequencing'!C34),"",IF('Tube Sequencing'!#REF!="","Please enter Primer Type. ",""))</f>
      </c>
      <c r="R25" s="11">
        <f>IF(ISBLANK('Tube Sequencing'!C34),"",IF('Tube Sequencing'!#REF!="","Please enter Product Type. ",""))</f>
      </c>
      <c r="S25" s="11" t="e">
        <f>IF('Tube Sequencing'!#REF!="","",IF('Tube Sequencing'!C34="","Please enter a sample name for each reaction. ",""))</f>
        <v>#REF!</v>
      </c>
      <c r="Y25" s="11" t="e">
        <f>IF(VLOOKUP('Tube Sequencing'!D34,'_!Menus'!$F$2:$G$53,2,0)="Yes","Yes","")</f>
        <v>#N/A</v>
      </c>
    </row>
    <row r="26" spans="2:25" ht="12">
      <c r="B26" s="9">
        <v>26</v>
      </c>
      <c r="F26" s="75" t="s">
        <v>40</v>
      </c>
      <c r="G26" s="12" t="s">
        <v>18</v>
      </c>
      <c r="H26" s="12"/>
      <c r="J26" s="11" t="e">
        <f t="shared" si="0"/>
        <v>#REF!</v>
      </c>
      <c r="K26" s="14" t="e">
        <f>IF('Tube Sequencing'!#REF!&gt;20000,IF('Tube Sequencing'!#REF!="BAC","","This read must be perfomed as a BAC Template Type. "),"")</f>
        <v>#REF!</v>
      </c>
      <c r="L26" s="11" t="e">
        <f>IF('Tube Sequencing'!#REF!="Needs Synthesis",IF('Tube Sequencing'!E35="","Please enter a sequence for a primer that needs synthesis. ",""),"")</f>
        <v>#REF!</v>
      </c>
      <c r="M26" s="11" t="e">
        <f>IF(ISTEXT(Y26),"",IF(LEFT('Tube Sequencing'!#REF!,4)="Free","Please select a primer from the Standard Primer List. ",""))</f>
        <v>#REF!</v>
      </c>
      <c r="N26" s="11" t="e">
        <f>IF('Tube Sequencing'!#REF!="","",IF('Tube Sequencing'!D35="",IF('Tube Sequencing'!#REF!="Premixed","","Please enter a Primer Name. "),""))</f>
        <v>#REF!</v>
      </c>
      <c r="O26" s="11" t="e">
        <f>IF('Tube Sequencing'!#REF!="Enclosed",IF(LEN('Tube Sequencing'!E35)&gt;7,"Please check the Primer Barcode as it is longer than 6 digits and may not be valid. ",""),"")</f>
        <v>#REF!</v>
      </c>
      <c r="P26" s="11">
        <f>IF(ISBLANK('Tube Sequencing'!C35),"",IF('Tube Sequencing'!#REF!="","Please enter a Template Type. ",""))</f>
      </c>
      <c r="Q26" s="11">
        <f>IF(ISBLANK('Tube Sequencing'!C35),"",IF('Tube Sequencing'!#REF!="","Please enter Primer Type. ",""))</f>
      </c>
      <c r="R26" s="11">
        <f>IF(ISBLANK('Tube Sequencing'!C35),"",IF('Tube Sequencing'!#REF!="","Please enter Product Type. ",""))</f>
      </c>
      <c r="S26" s="11" t="e">
        <f>IF('Tube Sequencing'!#REF!="","",IF('Tube Sequencing'!C35="","Please enter a sample name for each reaction. ",""))</f>
        <v>#REF!</v>
      </c>
      <c r="Y26" s="11" t="e">
        <f>IF(VLOOKUP('Tube Sequencing'!D35,'_!Menus'!$F$2:$G$53,2,0)="Yes","Yes","")</f>
        <v>#N/A</v>
      </c>
    </row>
    <row r="27" spans="2:25" ht="15">
      <c r="B27" s="9">
        <v>27</v>
      </c>
      <c r="C27" s="38" t="s">
        <v>121</v>
      </c>
      <c r="F27" s="75" t="s">
        <v>41</v>
      </c>
      <c r="G27" s="12" t="s">
        <v>18</v>
      </c>
      <c r="H27" s="12"/>
      <c r="J27" s="11" t="e">
        <f t="shared" si="0"/>
        <v>#REF!</v>
      </c>
      <c r="K27" s="14" t="e">
        <f>IF('Tube Sequencing'!#REF!&gt;20000,IF('Tube Sequencing'!#REF!="BAC","","This read must be perfomed as a BAC Template Type. "),"")</f>
        <v>#REF!</v>
      </c>
      <c r="L27" s="11" t="e">
        <f>IF('Tube Sequencing'!#REF!="Needs Synthesis",IF('Tube Sequencing'!E36="","Please enter a sequence for a primer that needs synthesis. ",""),"")</f>
        <v>#REF!</v>
      </c>
      <c r="M27" s="11" t="e">
        <f>IF(ISTEXT(Y27),"",IF(LEFT('Tube Sequencing'!#REF!,4)="Free","Please select a primer from the Standard Primer List. ",""))</f>
        <v>#REF!</v>
      </c>
      <c r="N27" s="11" t="e">
        <f>IF('Tube Sequencing'!#REF!="","",IF('Tube Sequencing'!D36="",IF('Tube Sequencing'!#REF!="Premixed","","Please enter a Primer Name. "),""))</f>
        <v>#REF!</v>
      </c>
      <c r="O27" s="11" t="e">
        <f>IF('Tube Sequencing'!#REF!="Enclosed",IF(LEN('Tube Sequencing'!E36)&gt;7,"Please check the Primer Barcode as it is longer than 6 digits and may not be valid. ",""),"")</f>
        <v>#REF!</v>
      </c>
      <c r="P27" s="11">
        <f>IF(ISBLANK('Tube Sequencing'!C36),"",IF('Tube Sequencing'!#REF!="","Please enter a Template Type. ",""))</f>
      </c>
      <c r="Q27" s="11">
        <f>IF(ISBLANK('Tube Sequencing'!C36),"",IF('Tube Sequencing'!#REF!="","Please enter Primer Type. ",""))</f>
      </c>
      <c r="R27" s="11">
        <f>IF(ISBLANK('Tube Sequencing'!C36),"",IF('Tube Sequencing'!#REF!="","Please enter Product Type. ",""))</f>
      </c>
      <c r="S27" s="11" t="e">
        <f>IF('Tube Sequencing'!#REF!="","",IF('Tube Sequencing'!C36="","Please enter a sample name for each reaction. ",""))</f>
        <v>#REF!</v>
      </c>
      <c r="Y27" s="11" t="e">
        <f>IF(VLOOKUP('Tube Sequencing'!D36,'_!Menus'!$F$2:$G$53,2,0)="Yes","Yes","")</f>
        <v>#N/A</v>
      </c>
    </row>
    <row r="28" spans="2:25" ht="12">
      <c r="B28" s="9">
        <v>28</v>
      </c>
      <c r="F28" s="75" t="s">
        <v>42</v>
      </c>
      <c r="G28" s="12" t="s">
        <v>18</v>
      </c>
      <c r="H28" s="12"/>
      <c r="J28" s="11" t="e">
        <f t="shared" si="0"/>
        <v>#REF!</v>
      </c>
      <c r="K28" s="14" t="e">
        <f>IF('Tube Sequencing'!#REF!&gt;20000,IF('Tube Sequencing'!#REF!="BAC","","This read must be perfomed as a BAC Template Type. "),"")</f>
        <v>#REF!</v>
      </c>
      <c r="L28" s="11" t="e">
        <f>IF('Tube Sequencing'!#REF!="Needs Synthesis",IF('Tube Sequencing'!E37="","Please enter a sequence for a primer that needs synthesis. ",""),"")</f>
        <v>#REF!</v>
      </c>
      <c r="M28" s="11" t="e">
        <f>IF(ISTEXT(Y28),"",IF(LEFT('Tube Sequencing'!#REF!,4)="Free","Please select a primer from the Standard Primer List. ",""))</f>
        <v>#REF!</v>
      </c>
      <c r="N28" s="11" t="e">
        <f>IF('Tube Sequencing'!#REF!="","",IF('Tube Sequencing'!D37="",IF('Tube Sequencing'!#REF!="Premixed","","Please enter a Primer Name. "),""))</f>
        <v>#REF!</v>
      </c>
      <c r="O28" s="11" t="e">
        <f>IF('Tube Sequencing'!#REF!="Enclosed",IF(LEN('Tube Sequencing'!E37)&gt;7,"Please check the Primer Barcode as it is longer than 6 digits and may not be valid. ",""),"")</f>
        <v>#REF!</v>
      </c>
      <c r="P28" s="11">
        <f>IF(ISBLANK('Tube Sequencing'!C37),"",IF('Tube Sequencing'!#REF!="","Please enter a Template Type. ",""))</f>
      </c>
      <c r="Q28" s="11">
        <f>IF(ISBLANK('Tube Sequencing'!C37),"",IF('Tube Sequencing'!#REF!="","Please enter Primer Type. ",""))</f>
      </c>
      <c r="R28" s="11">
        <f>IF(ISBLANK('Tube Sequencing'!C37),"",IF('Tube Sequencing'!#REF!="","Please enter Product Type. ",""))</f>
      </c>
      <c r="S28" s="11" t="e">
        <f>IF('Tube Sequencing'!#REF!="","",IF('Tube Sequencing'!C37="","Please enter a sample name for each reaction. ",""))</f>
        <v>#REF!</v>
      </c>
      <c r="Y28" s="11" t="e">
        <f>IF(VLOOKUP('Tube Sequencing'!D37,'_!Menus'!$F$2:$G$53,2,0)="Yes","Yes","")</f>
        <v>#N/A</v>
      </c>
    </row>
    <row r="29" spans="2:25" ht="12">
      <c r="B29" s="9">
        <v>29</v>
      </c>
      <c r="C29" s="14" t="s">
        <v>18</v>
      </c>
      <c r="F29" s="75" t="s">
        <v>7</v>
      </c>
      <c r="G29" s="12" t="s">
        <v>18</v>
      </c>
      <c r="H29" s="12"/>
      <c r="J29" s="11" t="e">
        <f t="shared" si="0"/>
        <v>#REF!</v>
      </c>
      <c r="K29" s="14" t="e">
        <f>IF('Tube Sequencing'!#REF!&gt;20000,IF('Tube Sequencing'!#REF!="BAC","","This read must be perfomed as a BAC Template Type. "),"")</f>
        <v>#REF!</v>
      </c>
      <c r="L29" s="11" t="e">
        <f>IF('Tube Sequencing'!#REF!="Needs Synthesis",IF('Tube Sequencing'!E38="","Please enter a sequence for a primer that needs synthesis. ",""),"")</f>
        <v>#REF!</v>
      </c>
      <c r="M29" s="11" t="e">
        <f>IF(ISTEXT(Y29),"",IF(LEFT('Tube Sequencing'!#REF!,4)="Free","Please select a primer from the Standard Primer List. ",""))</f>
        <v>#REF!</v>
      </c>
      <c r="N29" s="11" t="e">
        <f>IF('Tube Sequencing'!#REF!="","",IF('Tube Sequencing'!D38="",IF('Tube Sequencing'!#REF!="Premixed","","Please enter a Primer Name. "),""))</f>
        <v>#REF!</v>
      </c>
      <c r="O29" s="11" t="e">
        <f>IF('Tube Sequencing'!#REF!="Enclosed",IF(LEN('Tube Sequencing'!E38)&gt;7,"Please check the Primer Barcode as it is longer than 6 digits and may not be valid. ",""),"")</f>
        <v>#REF!</v>
      </c>
      <c r="P29" s="11">
        <f>IF(ISBLANK('Tube Sequencing'!C38),"",IF('Tube Sequencing'!#REF!="","Please enter a Template Type. ",""))</f>
      </c>
      <c r="Q29" s="11">
        <f>IF(ISBLANK('Tube Sequencing'!C38),"",IF('Tube Sequencing'!#REF!="","Please enter Primer Type. ",""))</f>
      </c>
      <c r="R29" s="11">
        <f>IF(ISBLANK('Tube Sequencing'!C38),"",IF('Tube Sequencing'!#REF!="","Please enter Product Type. ",""))</f>
      </c>
      <c r="S29" s="11" t="e">
        <f>IF('Tube Sequencing'!#REF!="","",IF('Tube Sequencing'!C38="","Please enter a sample name for each reaction. ",""))</f>
        <v>#REF!</v>
      </c>
      <c r="Y29" s="11" t="e">
        <f>IF(VLOOKUP('Tube Sequencing'!D38,'_!Menus'!$F$2:$G$53,2,0)="Yes","Yes","")</f>
        <v>#N/A</v>
      </c>
    </row>
    <row r="30" spans="2:25" ht="12">
      <c r="B30" s="9">
        <v>30</v>
      </c>
      <c r="F30" s="75" t="s">
        <v>106</v>
      </c>
      <c r="G30" s="12" t="s">
        <v>18</v>
      </c>
      <c r="H30" s="12"/>
      <c r="J30" s="11" t="e">
        <f t="shared" si="0"/>
        <v>#REF!</v>
      </c>
      <c r="K30" s="14" t="e">
        <f>IF('Tube Sequencing'!#REF!&gt;20000,IF('Tube Sequencing'!#REF!="BAC","","This read must be perfomed as a BAC Template Type. "),"")</f>
        <v>#REF!</v>
      </c>
      <c r="L30" s="11" t="e">
        <f>IF('Tube Sequencing'!#REF!="Needs Synthesis",IF('Tube Sequencing'!E39="","Please enter a sequence for a primer that needs synthesis. ",""),"")</f>
        <v>#REF!</v>
      </c>
      <c r="M30" s="11" t="e">
        <f>IF(ISTEXT(Y30),"",IF(LEFT('Tube Sequencing'!#REF!,4)="Free","Please select a primer from the Standard Primer List. ",""))</f>
        <v>#REF!</v>
      </c>
      <c r="N30" s="11" t="e">
        <f>IF('Tube Sequencing'!#REF!="","",IF('Tube Sequencing'!D39="",IF('Tube Sequencing'!#REF!="Premixed","","Please enter a Primer Name. "),""))</f>
        <v>#REF!</v>
      </c>
      <c r="O30" s="11" t="e">
        <f>IF('Tube Sequencing'!#REF!="Enclosed",IF(LEN('Tube Sequencing'!E39)&gt;7,"Please check the Primer Barcode as it is longer than 6 digits and may not be valid. ",""),"")</f>
        <v>#REF!</v>
      </c>
      <c r="P30" s="11">
        <f>IF(ISBLANK('Tube Sequencing'!C39),"",IF('Tube Sequencing'!#REF!="","Please enter a Template Type. ",""))</f>
      </c>
      <c r="Q30" s="11">
        <f>IF(ISBLANK('Tube Sequencing'!C39),"",IF('Tube Sequencing'!#REF!="","Please enter Primer Type. ",""))</f>
      </c>
      <c r="R30" s="11">
        <f>IF(ISBLANK('Tube Sequencing'!C39),"",IF('Tube Sequencing'!#REF!="","Please enter Product Type. ",""))</f>
      </c>
      <c r="S30" s="11" t="e">
        <f>IF('Tube Sequencing'!#REF!="","",IF('Tube Sequencing'!C39="","Please enter a sample name for each reaction. ",""))</f>
        <v>#REF!</v>
      </c>
      <c r="Y30" s="11" t="e">
        <f>IF(VLOOKUP('Tube Sequencing'!D39,'_!Menus'!$F$2:$G$53,2,0)="Yes","Yes","")</f>
        <v>#N/A</v>
      </c>
    </row>
    <row r="31" spans="2:25" ht="12">
      <c r="B31" s="9">
        <v>31</v>
      </c>
      <c r="F31" s="75" t="s">
        <v>107</v>
      </c>
      <c r="G31" s="12" t="s">
        <v>18</v>
      </c>
      <c r="H31" s="12"/>
      <c r="J31" s="11" t="e">
        <f t="shared" si="0"/>
        <v>#REF!</v>
      </c>
      <c r="K31" s="14" t="e">
        <f>IF('Tube Sequencing'!#REF!&gt;20000,IF('Tube Sequencing'!#REF!="BAC","","This read must be perfomed as a BAC Template Type. "),"")</f>
        <v>#REF!</v>
      </c>
      <c r="L31" s="11" t="e">
        <f>IF('Tube Sequencing'!#REF!="Needs Synthesis",IF('Tube Sequencing'!E40="","Please enter a sequence for a primer that needs synthesis. ",""),"")</f>
        <v>#REF!</v>
      </c>
      <c r="M31" s="11" t="e">
        <f>IF(ISTEXT(Y31),"",IF(LEFT('Tube Sequencing'!#REF!,4)="Free","Please select a primer from the Standard Primer List. ",""))</f>
        <v>#REF!</v>
      </c>
      <c r="N31" s="11" t="e">
        <f>IF('Tube Sequencing'!#REF!="","",IF('Tube Sequencing'!D40="",IF('Tube Sequencing'!#REF!="Premixed","","Please enter a Primer Name. "),""))</f>
        <v>#REF!</v>
      </c>
      <c r="O31" s="11" t="e">
        <f>IF('Tube Sequencing'!#REF!="Enclosed",IF(LEN('Tube Sequencing'!E40)&gt;7,"Please check the Primer Barcode as it is longer than 6 digits and may not be valid. ",""),"")</f>
        <v>#REF!</v>
      </c>
      <c r="P31" s="11">
        <f>IF(ISBLANK('Tube Sequencing'!C40),"",IF('Tube Sequencing'!#REF!="","Please enter a Template Type. ",""))</f>
      </c>
      <c r="Q31" s="11">
        <f>IF(ISBLANK('Tube Sequencing'!C40),"",IF('Tube Sequencing'!#REF!="","Please enter Primer Type. ",""))</f>
      </c>
      <c r="R31" s="11">
        <f>IF(ISBLANK('Tube Sequencing'!C40),"",IF('Tube Sequencing'!#REF!="","Please enter Product Type. ",""))</f>
      </c>
      <c r="S31" s="11" t="e">
        <f>IF('Tube Sequencing'!#REF!="","",IF('Tube Sequencing'!C40="","Please enter a sample name for each reaction. ",""))</f>
        <v>#REF!</v>
      </c>
      <c r="Y31" s="11" t="e">
        <f>IF(VLOOKUP('Tube Sequencing'!D40,'_!Menus'!$F$2:$G$53,2,0)="Yes","Yes","")</f>
        <v>#N/A</v>
      </c>
    </row>
    <row r="32" spans="2:25" ht="12">
      <c r="B32" s="9">
        <v>32</v>
      </c>
      <c r="F32" s="75" t="s">
        <v>108</v>
      </c>
      <c r="G32" s="12" t="s">
        <v>18</v>
      </c>
      <c r="H32" s="12"/>
      <c r="J32" s="11" t="e">
        <f t="shared" si="0"/>
        <v>#REF!</v>
      </c>
      <c r="K32" s="14" t="e">
        <f>IF('Tube Sequencing'!#REF!&gt;20000,IF('Tube Sequencing'!#REF!="BAC","","This read must be perfomed as a BAC Template Type. "),"")</f>
        <v>#REF!</v>
      </c>
      <c r="L32" s="11" t="e">
        <f>IF('Tube Sequencing'!#REF!="Needs Synthesis",IF('Tube Sequencing'!E41="","Please enter a sequence for a primer that needs synthesis. ",""),"")</f>
        <v>#REF!</v>
      </c>
      <c r="M32" s="11" t="e">
        <f>IF(ISTEXT(Y32),"",IF(LEFT('Tube Sequencing'!#REF!,4)="Free","Please select a primer from the Standard Primer List. ",""))</f>
        <v>#REF!</v>
      </c>
      <c r="N32" s="11" t="e">
        <f>IF('Tube Sequencing'!#REF!="","",IF('Tube Sequencing'!D41="",IF('Tube Sequencing'!#REF!="Premixed","","Please enter a Primer Name. "),""))</f>
        <v>#REF!</v>
      </c>
      <c r="O32" s="11" t="e">
        <f>IF('Tube Sequencing'!#REF!="Enclosed",IF(LEN('Tube Sequencing'!E41)&gt;7,"Please check the Primer Barcode as it is longer than 6 digits and may not be valid. ",""),"")</f>
        <v>#REF!</v>
      </c>
      <c r="P32" s="11">
        <f>IF(ISBLANK('Tube Sequencing'!C41),"",IF('Tube Sequencing'!#REF!="","Please enter a Template Type. ",""))</f>
      </c>
      <c r="Q32" s="11">
        <f>IF(ISBLANK('Tube Sequencing'!C41),"",IF('Tube Sequencing'!#REF!="","Please enter Primer Type. ",""))</f>
      </c>
      <c r="R32" s="11">
        <f>IF(ISBLANK('Tube Sequencing'!C41),"",IF('Tube Sequencing'!#REF!="","Please enter Product Type. ",""))</f>
      </c>
      <c r="S32" s="11" t="e">
        <f>IF('Tube Sequencing'!#REF!="","",IF('Tube Sequencing'!C41="","Please enter a sample name for each reaction. ",""))</f>
        <v>#REF!</v>
      </c>
      <c r="Y32" s="11" t="e">
        <f>IF(VLOOKUP('Tube Sequencing'!D41,'_!Menus'!$F$2:$G$53,2,0)="Yes","Yes","")</f>
        <v>#N/A</v>
      </c>
    </row>
    <row r="33" spans="2:25" ht="12">
      <c r="B33" s="9">
        <v>33</v>
      </c>
      <c r="F33" s="75" t="s">
        <v>126</v>
      </c>
      <c r="G33" s="12" t="s">
        <v>18</v>
      </c>
      <c r="H33" s="12"/>
      <c r="J33" s="11" t="e">
        <f t="shared" si="0"/>
        <v>#REF!</v>
      </c>
      <c r="K33" s="14" t="e">
        <f>IF('Tube Sequencing'!#REF!&gt;20000,IF('Tube Sequencing'!#REF!="BAC","","This read must be perfomed as a BAC Template Type. "),"")</f>
        <v>#REF!</v>
      </c>
      <c r="L33" s="11" t="e">
        <f>IF('Tube Sequencing'!#REF!="Needs Synthesis",IF('Tube Sequencing'!E42="","Please enter a sequence for a primer that needs synthesis. ",""),"")</f>
        <v>#REF!</v>
      </c>
      <c r="M33" s="11" t="e">
        <f>IF(ISTEXT(Y33),"",IF(LEFT('Tube Sequencing'!#REF!,4)="Free","Please select a primer from the Standard Primer List. ",""))</f>
        <v>#REF!</v>
      </c>
      <c r="N33" s="11" t="e">
        <f>IF('Tube Sequencing'!#REF!="","",IF('Tube Sequencing'!D42="",IF('Tube Sequencing'!#REF!="Premixed","","Please enter a Primer Name. "),""))</f>
        <v>#REF!</v>
      </c>
      <c r="O33" s="11" t="e">
        <f>IF('Tube Sequencing'!#REF!="Enclosed",IF(LEN('Tube Sequencing'!E42)&gt;7,"Please check the Primer Barcode as it is longer than 6 digits and may not be valid. ",""),"")</f>
        <v>#REF!</v>
      </c>
      <c r="P33" s="11">
        <f>IF(ISBLANK('Tube Sequencing'!C42),"",IF('Tube Sequencing'!#REF!="","Please enter a Template Type. ",""))</f>
      </c>
      <c r="Q33" s="11">
        <f>IF(ISBLANK('Tube Sequencing'!C42),"",IF('Tube Sequencing'!#REF!="","Please enter Primer Type. ",""))</f>
      </c>
      <c r="R33" s="11">
        <f>IF(ISBLANK('Tube Sequencing'!C42),"",IF('Tube Sequencing'!#REF!="","Please enter Product Type. ",""))</f>
      </c>
      <c r="S33" s="11" t="e">
        <f>IF('Tube Sequencing'!#REF!="","",IF('Tube Sequencing'!C42="","Please enter a sample name for each reaction. ",""))</f>
        <v>#REF!</v>
      </c>
      <c r="Y33" s="11" t="e">
        <f>IF(VLOOKUP('Tube Sequencing'!D42,'_!Menus'!$F$2:$G$53,2,0)="Yes","Yes","")</f>
        <v>#N/A</v>
      </c>
    </row>
    <row r="34" spans="2:25" ht="12">
      <c r="B34" s="9">
        <v>34</v>
      </c>
      <c r="F34" s="75" t="s">
        <v>127</v>
      </c>
      <c r="G34" s="12" t="s">
        <v>18</v>
      </c>
      <c r="H34" s="12"/>
      <c r="J34" s="11" t="e">
        <f t="shared" si="0"/>
        <v>#REF!</v>
      </c>
      <c r="K34" s="14" t="e">
        <f>IF('Tube Sequencing'!#REF!&gt;20000,IF('Tube Sequencing'!#REF!="BAC","","This read must be perfomed as a BAC Template Type. "),"")</f>
        <v>#REF!</v>
      </c>
      <c r="L34" s="11" t="e">
        <f>IF('Tube Sequencing'!#REF!="Needs Synthesis",IF('Tube Sequencing'!E43="","Please enter a sequence for a primer that needs synthesis. ",""),"")</f>
        <v>#REF!</v>
      </c>
      <c r="M34" s="11" t="e">
        <f>IF(ISTEXT(Y34),"",IF(LEFT('Tube Sequencing'!#REF!,4)="Free","Please select a primer from the Standard Primer List. ",""))</f>
        <v>#REF!</v>
      </c>
      <c r="N34" s="11" t="e">
        <f>IF('Tube Sequencing'!#REF!="","",IF('Tube Sequencing'!D43="",IF('Tube Sequencing'!#REF!="Premixed","","Please enter a Primer Name. "),""))</f>
        <v>#REF!</v>
      </c>
      <c r="O34" s="11" t="e">
        <f>IF('Tube Sequencing'!#REF!="Enclosed",IF(LEN('Tube Sequencing'!E43)&gt;7,"Please check the Primer Barcode as it is longer than 6 digits and may not be valid. ",""),"")</f>
        <v>#REF!</v>
      </c>
      <c r="P34" s="11">
        <f>IF(ISBLANK('Tube Sequencing'!C43),"",IF('Tube Sequencing'!#REF!="","Please enter a Template Type. ",""))</f>
      </c>
      <c r="Q34" s="11">
        <f>IF(ISBLANK('Tube Sequencing'!C43),"",IF('Tube Sequencing'!#REF!="","Please enter Primer Type. ",""))</f>
      </c>
      <c r="R34" s="11">
        <f>IF(ISBLANK('Tube Sequencing'!C43),"",IF('Tube Sequencing'!#REF!="","Please enter Product Type. ",""))</f>
      </c>
      <c r="S34" s="11" t="e">
        <f>IF('Tube Sequencing'!#REF!="","",IF('Tube Sequencing'!C43="","Please enter a sample name for each reaction. ",""))</f>
        <v>#REF!</v>
      </c>
      <c r="Y34" s="11" t="e">
        <f>IF(VLOOKUP('Tube Sequencing'!D43,'_!Menus'!$F$2:$G$53,2,0)="Yes","Yes","")</f>
        <v>#N/A</v>
      </c>
    </row>
    <row r="35" spans="2:25" ht="12">
      <c r="B35" s="9">
        <v>35</v>
      </c>
      <c r="F35" s="75" t="s">
        <v>43</v>
      </c>
      <c r="G35" s="12" t="s">
        <v>18</v>
      </c>
      <c r="H35" s="12"/>
      <c r="J35" s="11" t="e">
        <f t="shared" si="0"/>
        <v>#REF!</v>
      </c>
      <c r="K35" s="14" t="e">
        <f>IF('Tube Sequencing'!#REF!&gt;20000,IF('Tube Sequencing'!#REF!="BAC","","This read must be perfomed as a BAC Template Type. "),"")</f>
        <v>#REF!</v>
      </c>
      <c r="L35" s="11" t="e">
        <f>IF('Tube Sequencing'!#REF!="Needs Synthesis",IF('Tube Sequencing'!E44="","Please enter a sequence for a primer that needs synthesis. ",""),"")</f>
        <v>#REF!</v>
      </c>
      <c r="M35" s="11" t="e">
        <f>IF(ISTEXT(Y35),"",IF(LEFT('Tube Sequencing'!#REF!,4)="Free","Please select a primer from the Standard Primer List. ",""))</f>
        <v>#REF!</v>
      </c>
      <c r="N35" s="11" t="e">
        <f>IF('Tube Sequencing'!#REF!="","",IF('Tube Sequencing'!D44="",IF('Tube Sequencing'!#REF!="Premixed","","Please enter a Primer Name. "),""))</f>
        <v>#REF!</v>
      </c>
      <c r="O35" s="11" t="e">
        <f>IF('Tube Sequencing'!#REF!="Enclosed",IF(LEN('Tube Sequencing'!E44)&gt;7,"Please check the Primer Barcode as it is longer than 6 digits and may not be valid. ",""),"")</f>
        <v>#REF!</v>
      </c>
      <c r="P35" s="11">
        <f>IF(ISBLANK('Tube Sequencing'!C44),"",IF('Tube Sequencing'!#REF!="","Please enter a Template Type. ",""))</f>
      </c>
      <c r="Q35" s="11">
        <f>IF(ISBLANK('Tube Sequencing'!C44),"",IF('Tube Sequencing'!#REF!="","Please enter Primer Type. ",""))</f>
      </c>
      <c r="R35" s="11">
        <f>IF(ISBLANK('Tube Sequencing'!C44),"",IF('Tube Sequencing'!#REF!="","Please enter Product Type. ",""))</f>
      </c>
      <c r="S35" s="11" t="e">
        <f>IF('Tube Sequencing'!#REF!="","",IF('Tube Sequencing'!C44="","Please enter a sample name for each reaction. ",""))</f>
        <v>#REF!</v>
      </c>
      <c r="Y35" s="11" t="e">
        <f>IF(VLOOKUP('Tube Sequencing'!D44,'_!Menus'!$F$2:$G$53,2,0)="Yes","Yes","")</f>
        <v>#N/A</v>
      </c>
    </row>
    <row r="36" spans="2:25" ht="12">
      <c r="B36" s="9">
        <v>36</v>
      </c>
      <c r="F36" s="75" t="s">
        <v>44</v>
      </c>
      <c r="G36" s="12" t="s">
        <v>18</v>
      </c>
      <c r="H36" s="12"/>
      <c r="J36" s="11" t="e">
        <f t="shared" si="0"/>
        <v>#REF!</v>
      </c>
      <c r="K36" s="14" t="e">
        <f>IF('Tube Sequencing'!#REF!&gt;20000,IF('Tube Sequencing'!#REF!="BAC","","This read must be perfomed as a BAC Template Type. "),"")</f>
        <v>#REF!</v>
      </c>
      <c r="L36" s="11" t="e">
        <f>IF('Tube Sequencing'!#REF!="Needs Synthesis",IF('Tube Sequencing'!E45="","Please enter a sequence for a primer that needs synthesis. ",""),"")</f>
        <v>#REF!</v>
      </c>
      <c r="M36" s="11" t="e">
        <f>IF(ISTEXT(Y36),"",IF(LEFT('Tube Sequencing'!#REF!,4)="Free","Please select a primer from the Standard Primer List. ",""))</f>
        <v>#REF!</v>
      </c>
      <c r="N36" s="11" t="e">
        <f>IF('Tube Sequencing'!#REF!="","",IF('Tube Sequencing'!D45="",IF('Tube Sequencing'!#REF!="Premixed","","Please enter a Primer Name. "),""))</f>
        <v>#REF!</v>
      </c>
      <c r="O36" s="11" t="e">
        <f>IF('Tube Sequencing'!#REF!="Enclosed",IF(LEN('Tube Sequencing'!E45)&gt;7,"Please check the Primer Barcode as it is longer than 6 digits and may not be valid. ",""),"")</f>
        <v>#REF!</v>
      </c>
      <c r="P36" s="11">
        <f>IF(ISBLANK('Tube Sequencing'!C45),"",IF('Tube Sequencing'!#REF!="","Please enter a Template Type. ",""))</f>
      </c>
      <c r="Q36" s="11">
        <f>IF(ISBLANK('Tube Sequencing'!C45),"",IF('Tube Sequencing'!#REF!="","Please enter Primer Type. ",""))</f>
      </c>
      <c r="R36" s="11">
        <f>IF(ISBLANK('Tube Sequencing'!C45),"",IF('Tube Sequencing'!#REF!="","Please enter Product Type. ",""))</f>
      </c>
      <c r="S36" s="11" t="e">
        <f>IF('Tube Sequencing'!#REF!="","",IF('Tube Sequencing'!C45="","Please enter a sample name for each reaction. ",""))</f>
        <v>#REF!</v>
      </c>
      <c r="Y36" s="11" t="e">
        <f>IF(VLOOKUP('Tube Sequencing'!D45,'_!Menus'!$F$2:$G$53,2,0)="Yes","Yes","")</f>
        <v>#N/A</v>
      </c>
    </row>
    <row r="37" spans="2:25" ht="12">
      <c r="B37" s="9">
        <v>37</v>
      </c>
      <c r="F37" s="75" t="s">
        <v>45</v>
      </c>
      <c r="G37" s="12" t="s">
        <v>18</v>
      </c>
      <c r="H37" s="12"/>
      <c r="J37" s="11" t="e">
        <f t="shared" si="0"/>
        <v>#REF!</v>
      </c>
      <c r="K37" s="14" t="e">
        <f>IF('Tube Sequencing'!#REF!&gt;20000,IF('Tube Sequencing'!#REF!="BAC","","This read must be perfomed as a BAC Template Type. "),"")</f>
        <v>#REF!</v>
      </c>
      <c r="L37" s="11" t="e">
        <f>IF('Tube Sequencing'!#REF!="Needs Synthesis",IF('Tube Sequencing'!E46="","Please enter a sequence for a primer that needs synthesis. ",""),"")</f>
        <v>#REF!</v>
      </c>
      <c r="M37" s="11" t="e">
        <f>IF(ISTEXT(Y37),"",IF(LEFT('Tube Sequencing'!#REF!,4)="Free","Please select a primer from the Standard Primer List. ",""))</f>
        <v>#REF!</v>
      </c>
      <c r="N37" s="11" t="e">
        <f>IF('Tube Sequencing'!#REF!="","",IF('Tube Sequencing'!D46="",IF('Tube Sequencing'!#REF!="Premixed","","Please enter a Primer Name. "),""))</f>
        <v>#REF!</v>
      </c>
      <c r="O37" s="11" t="e">
        <f>IF('Tube Sequencing'!#REF!="Enclosed",IF(LEN('Tube Sequencing'!E46)&gt;7,"Please check the Primer Barcode as it is longer than 6 digits and may not be valid. ",""),"")</f>
        <v>#REF!</v>
      </c>
      <c r="P37" s="11">
        <f>IF(ISBLANK('Tube Sequencing'!C46),"",IF('Tube Sequencing'!#REF!="","Please enter a Template Type. ",""))</f>
      </c>
      <c r="Q37" s="11">
        <f>IF(ISBLANK('Tube Sequencing'!C46),"",IF('Tube Sequencing'!#REF!="","Please enter Primer Type. ",""))</f>
      </c>
      <c r="R37" s="11">
        <f>IF(ISBLANK('Tube Sequencing'!C46),"",IF('Tube Sequencing'!#REF!="","Please enter Product Type. ",""))</f>
      </c>
      <c r="S37" s="11" t="e">
        <f>IF('Tube Sequencing'!#REF!="","",IF('Tube Sequencing'!C46="","Please enter a sample name for each reaction. ",""))</f>
        <v>#REF!</v>
      </c>
      <c r="Y37" s="11" t="e">
        <f>IF(VLOOKUP('Tube Sequencing'!D46,'_!Menus'!$F$2:$G$53,2,0)="Yes","Yes","")</f>
        <v>#N/A</v>
      </c>
    </row>
    <row r="38" spans="2:25" ht="12">
      <c r="B38" s="9">
        <v>38</v>
      </c>
      <c r="F38" s="75" t="s">
        <v>46</v>
      </c>
      <c r="G38" s="12" t="s">
        <v>18</v>
      </c>
      <c r="H38" s="12"/>
      <c r="J38" s="11" t="e">
        <f t="shared" si="0"/>
        <v>#REF!</v>
      </c>
      <c r="K38" s="14" t="e">
        <f>IF('Tube Sequencing'!#REF!&gt;20000,IF('Tube Sequencing'!#REF!="BAC","","This read must be perfomed as a BAC Template Type. "),"")</f>
        <v>#REF!</v>
      </c>
      <c r="L38" s="11" t="e">
        <f>IF('Tube Sequencing'!#REF!="Needs Synthesis",IF('Tube Sequencing'!E47="","Please enter a sequence for a primer that needs synthesis. ",""),"")</f>
        <v>#REF!</v>
      </c>
      <c r="M38" s="11" t="e">
        <f>IF(ISTEXT(Y38),"",IF(LEFT('Tube Sequencing'!#REF!,4)="Free","Please select a primer from the Standard Primer List. ",""))</f>
        <v>#REF!</v>
      </c>
      <c r="N38" s="11" t="e">
        <f>IF('Tube Sequencing'!#REF!="","",IF('Tube Sequencing'!D47="",IF('Tube Sequencing'!#REF!="Premixed","","Please enter a Primer Name. "),""))</f>
        <v>#REF!</v>
      </c>
      <c r="O38" s="11" t="e">
        <f>IF('Tube Sequencing'!#REF!="Enclosed",IF(LEN('Tube Sequencing'!E47)&gt;7,"Please check the Primer Barcode as it is longer than 6 digits and may not be valid. ",""),"")</f>
        <v>#REF!</v>
      </c>
      <c r="P38" s="11">
        <f>IF(ISBLANK('Tube Sequencing'!C47),"",IF('Tube Sequencing'!#REF!="","Please enter a Template Type. ",""))</f>
      </c>
      <c r="Q38" s="11">
        <f>IF(ISBLANK('Tube Sequencing'!C47),"",IF('Tube Sequencing'!#REF!="","Please enter Primer Type. ",""))</f>
      </c>
      <c r="R38" s="11">
        <f>IF(ISBLANK('Tube Sequencing'!C47),"",IF('Tube Sequencing'!#REF!="","Please enter Product Type. ",""))</f>
      </c>
      <c r="S38" s="11" t="e">
        <f>IF('Tube Sequencing'!#REF!="","",IF('Tube Sequencing'!C47="","Please enter a sample name for each reaction. ",""))</f>
        <v>#REF!</v>
      </c>
      <c r="Y38" s="11" t="e">
        <f>IF(VLOOKUP('Tube Sequencing'!D47,'_!Menus'!$F$2:$G$53,2,0)="Yes","Yes","")</f>
        <v>#N/A</v>
      </c>
    </row>
    <row r="39" spans="2:25" ht="12">
      <c r="B39" s="9">
        <v>39</v>
      </c>
      <c r="F39" s="75" t="s">
        <v>47</v>
      </c>
      <c r="G39" s="12" t="s">
        <v>18</v>
      </c>
      <c r="H39" s="12"/>
      <c r="J39" s="11" t="e">
        <f t="shared" si="0"/>
        <v>#REF!</v>
      </c>
      <c r="K39" s="14" t="e">
        <f>IF('Tube Sequencing'!#REF!&gt;20000,IF('Tube Sequencing'!#REF!="BAC","","This read must be perfomed as a BAC Template Type. "),"")</f>
        <v>#REF!</v>
      </c>
      <c r="L39" s="11" t="e">
        <f>IF('Tube Sequencing'!#REF!="Needs Synthesis",IF('Tube Sequencing'!E48="","Please enter a sequence for a primer that needs synthesis. ",""),"")</f>
        <v>#REF!</v>
      </c>
      <c r="M39" s="11" t="e">
        <f>IF(ISTEXT(Y39),"",IF(LEFT('Tube Sequencing'!#REF!,4)="Free","Please select a primer from the Standard Primer List. ",""))</f>
        <v>#REF!</v>
      </c>
      <c r="N39" s="11" t="e">
        <f>IF('Tube Sequencing'!#REF!="","",IF('Tube Sequencing'!D48="",IF('Tube Sequencing'!#REF!="Premixed","","Please enter a Primer Name. "),""))</f>
        <v>#REF!</v>
      </c>
      <c r="O39" s="11" t="e">
        <f>IF('Tube Sequencing'!#REF!="Enclosed",IF(LEN('Tube Sequencing'!E48)&gt;7,"Please check the Primer Barcode as it is longer than 6 digits and may not be valid. ",""),"")</f>
        <v>#REF!</v>
      </c>
      <c r="P39" s="11">
        <f>IF(ISBLANK('Tube Sequencing'!C48),"",IF('Tube Sequencing'!#REF!="","Please enter a Template Type. ",""))</f>
      </c>
      <c r="Q39" s="11">
        <f>IF(ISBLANK('Tube Sequencing'!C48),"",IF('Tube Sequencing'!#REF!="","Please enter Primer Type. ",""))</f>
      </c>
      <c r="R39" s="11">
        <f>IF(ISBLANK('Tube Sequencing'!C48),"",IF('Tube Sequencing'!#REF!="","Please enter Product Type. ",""))</f>
      </c>
      <c r="S39" s="11" t="e">
        <f>IF('Tube Sequencing'!#REF!="","",IF('Tube Sequencing'!C48="","Please enter a sample name for each reaction. ",""))</f>
        <v>#REF!</v>
      </c>
      <c r="Y39" s="11" t="e">
        <f>IF(VLOOKUP('Tube Sequencing'!D48,'_!Menus'!$F$2:$G$53,2,0)="Yes","Yes","")</f>
        <v>#N/A</v>
      </c>
    </row>
    <row r="40" spans="2:25" ht="12">
      <c r="B40" s="9">
        <v>40</v>
      </c>
      <c r="F40" s="75" t="s">
        <v>48</v>
      </c>
      <c r="G40" s="12" t="s">
        <v>18</v>
      </c>
      <c r="H40" s="12"/>
      <c r="J40" s="11" t="e">
        <f t="shared" si="0"/>
        <v>#REF!</v>
      </c>
      <c r="K40" s="14" t="e">
        <f>IF('Tube Sequencing'!#REF!&gt;20000,IF('Tube Sequencing'!#REF!="BAC","","This read must be perfomed as a BAC Template Type. "),"")</f>
        <v>#REF!</v>
      </c>
      <c r="L40" s="11" t="e">
        <f>IF('Tube Sequencing'!#REF!="Needs Synthesis",IF('Tube Sequencing'!E49="","Please enter a sequence for a primer that needs synthesis. ",""),"")</f>
        <v>#REF!</v>
      </c>
      <c r="M40" s="11" t="e">
        <f>IF(ISTEXT(Y40),"",IF(LEFT('Tube Sequencing'!#REF!,4)="Free","Please select a primer from the Standard Primer List. ",""))</f>
        <v>#REF!</v>
      </c>
      <c r="N40" s="11" t="e">
        <f>IF('Tube Sequencing'!#REF!="","",IF('Tube Sequencing'!D49="",IF('Tube Sequencing'!#REF!="Premixed","","Please enter a Primer Name. "),""))</f>
        <v>#REF!</v>
      </c>
      <c r="O40" s="11" t="e">
        <f>IF('Tube Sequencing'!#REF!="Enclosed",IF(LEN('Tube Sequencing'!E49)&gt;7,"Please check the Primer Barcode as it is longer than 6 digits and may not be valid. ",""),"")</f>
        <v>#REF!</v>
      </c>
      <c r="P40" s="11">
        <f>IF(ISBLANK('Tube Sequencing'!C49),"",IF('Tube Sequencing'!#REF!="","Please enter a Template Type. ",""))</f>
      </c>
      <c r="Q40" s="11">
        <f>IF(ISBLANK('Tube Sequencing'!C49),"",IF('Tube Sequencing'!#REF!="","Please enter Primer Type. ",""))</f>
      </c>
      <c r="R40" s="11">
        <f>IF(ISBLANK('Tube Sequencing'!C49),"",IF('Tube Sequencing'!#REF!="","Please enter Product Type. ",""))</f>
      </c>
      <c r="S40" s="11" t="e">
        <f>IF('Tube Sequencing'!#REF!="","",IF('Tube Sequencing'!C49="","Please enter a sample name for each reaction. ",""))</f>
        <v>#REF!</v>
      </c>
      <c r="Y40" s="11" t="e">
        <f>IF(VLOOKUP('Tube Sequencing'!D49,'_!Menus'!$F$2:$G$53,2,0)="Yes","Yes","")</f>
        <v>#N/A</v>
      </c>
    </row>
    <row r="41" spans="2:25" ht="12">
      <c r="B41" s="9">
        <v>41</v>
      </c>
      <c r="F41" s="75" t="s">
        <v>9</v>
      </c>
      <c r="G41" s="12" t="s">
        <v>18</v>
      </c>
      <c r="H41" s="12"/>
      <c r="J41" s="11" t="e">
        <f t="shared" si="0"/>
        <v>#REF!</v>
      </c>
      <c r="K41" s="14" t="e">
        <f>IF('Tube Sequencing'!#REF!&gt;20000,IF('Tube Sequencing'!#REF!="BAC","","This read must be perfomed as a BAC Template Type. "),"")</f>
        <v>#REF!</v>
      </c>
      <c r="L41" s="11" t="e">
        <f>IF('Tube Sequencing'!#REF!="Needs Synthesis",IF('Tube Sequencing'!E50="","Please enter a sequence for a primer that needs synthesis. ",""),"")</f>
        <v>#REF!</v>
      </c>
      <c r="M41" s="11" t="e">
        <f>IF(ISTEXT(Y41),"",IF(LEFT('Tube Sequencing'!#REF!,4)="Free","Please select a primer from the Standard Primer List. ",""))</f>
        <v>#REF!</v>
      </c>
      <c r="N41" s="11" t="e">
        <f>IF('Tube Sequencing'!#REF!="","",IF('Tube Sequencing'!D50="",IF('Tube Sequencing'!#REF!="Premixed","","Please enter a Primer Name. "),""))</f>
        <v>#REF!</v>
      </c>
      <c r="O41" s="11" t="e">
        <f>IF('Tube Sequencing'!#REF!="Enclosed",IF(LEN('Tube Sequencing'!E50)&gt;7,"Please check the Primer Barcode as it is longer than 6 digits and may not be valid. ",""),"")</f>
        <v>#REF!</v>
      </c>
      <c r="P41" s="11">
        <f>IF(ISBLANK('Tube Sequencing'!C50),"",IF('Tube Sequencing'!#REF!="","Please enter a Template Type. ",""))</f>
      </c>
      <c r="Q41" s="11">
        <f>IF(ISBLANK('Tube Sequencing'!C50),"",IF('Tube Sequencing'!#REF!="","Please enter Primer Type. ",""))</f>
      </c>
      <c r="R41" s="11">
        <f>IF(ISBLANK('Tube Sequencing'!C50),"",IF('Tube Sequencing'!#REF!="","Please enter Product Type. ",""))</f>
      </c>
      <c r="S41" s="11" t="e">
        <f>IF('Tube Sequencing'!#REF!="","",IF('Tube Sequencing'!C50="","Please enter a sample name for each reaction. ",""))</f>
        <v>#REF!</v>
      </c>
      <c r="Y41" s="11" t="e">
        <f>IF(VLOOKUP('Tube Sequencing'!D50,'_!Menus'!$F$2:$G$53,2,0)="Yes","Yes","")</f>
        <v>#N/A</v>
      </c>
    </row>
    <row r="42" spans="2:25" ht="12">
      <c r="B42" s="9">
        <v>42</v>
      </c>
      <c r="F42" s="75" t="s">
        <v>109</v>
      </c>
      <c r="G42" s="12" t="s">
        <v>18</v>
      </c>
      <c r="H42" s="12"/>
      <c r="J42" s="11" t="e">
        <f t="shared" si="0"/>
        <v>#REF!</v>
      </c>
      <c r="K42" s="14" t="e">
        <f>IF('Tube Sequencing'!#REF!&gt;20000,IF('Tube Sequencing'!#REF!="BAC","","This read must be perfomed as a BAC Template Type. "),"")</f>
        <v>#REF!</v>
      </c>
      <c r="L42" s="11" t="e">
        <f>IF('Tube Sequencing'!#REF!="Needs Synthesis",IF('Tube Sequencing'!E51="","Please enter a sequence for a primer that needs synthesis. ",""),"")</f>
        <v>#REF!</v>
      </c>
      <c r="M42" s="11" t="e">
        <f>IF(ISTEXT(Y42),"",IF(LEFT('Tube Sequencing'!#REF!,4)="Free","Please select a primer from the Standard Primer List. ",""))</f>
        <v>#REF!</v>
      </c>
      <c r="N42" s="11" t="e">
        <f>IF('Tube Sequencing'!#REF!="","",IF('Tube Sequencing'!D51="",IF('Tube Sequencing'!#REF!="Premixed","","Please enter a Primer Name. "),""))</f>
        <v>#REF!</v>
      </c>
      <c r="O42" s="11" t="e">
        <f>IF('Tube Sequencing'!#REF!="Enclosed",IF(LEN('Tube Sequencing'!E51)&gt;7,"Please check the Primer Barcode as it is longer than 6 digits and may not be valid. ",""),"")</f>
        <v>#REF!</v>
      </c>
      <c r="P42" s="11">
        <f>IF(ISBLANK('Tube Sequencing'!C51),"",IF('Tube Sequencing'!#REF!="","Please enter a Template Type. ",""))</f>
      </c>
      <c r="Q42" s="11">
        <f>IF(ISBLANK('Tube Sequencing'!C51),"",IF('Tube Sequencing'!#REF!="","Please enter Primer Type. ",""))</f>
      </c>
      <c r="R42" s="11">
        <f>IF(ISBLANK('Tube Sequencing'!C51),"",IF('Tube Sequencing'!#REF!="","Please enter Product Type. ",""))</f>
      </c>
      <c r="S42" s="11" t="e">
        <f>IF('Tube Sequencing'!#REF!="","",IF('Tube Sequencing'!C51="","Please enter a sample name for each reaction. ",""))</f>
        <v>#REF!</v>
      </c>
      <c r="Y42" s="11" t="e">
        <f>IF(VLOOKUP('Tube Sequencing'!D51,'_!Menus'!$F$2:$G$53,2,0)="Yes","Yes","")</f>
        <v>#N/A</v>
      </c>
    </row>
    <row r="43" spans="2:25" ht="12">
      <c r="B43" s="9">
        <v>43</v>
      </c>
      <c r="F43" s="75" t="s">
        <v>110</v>
      </c>
      <c r="G43" s="12" t="s">
        <v>18</v>
      </c>
      <c r="H43" s="12"/>
      <c r="J43" s="11" t="e">
        <f t="shared" si="0"/>
        <v>#REF!</v>
      </c>
      <c r="K43" s="14" t="e">
        <f>IF('Tube Sequencing'!#REF!&gt;20000,IF('Tube Sequencing'!#REF!="BAC","","This read must be perfomed as a BAC Template Type. "),"")</f>
        <v>#REF!</v>
      </c>
      <c r="L43" s="11" t="e">
        <f>IF('Tube Sequencing'!#REF!="Needs Synthesis",IF('Tube Sequencing'!E52="","Please enter a sequence for a primer that needs synthesis. ",""),"")</f>
        <v>#REF!</v>
      </c>
      <c r="M43" s="11" t="e">
        <f>IF(ISTEXT(Y43),"",IF(LEFT('Tube Sequencing'!#REF!,4)="Free","Please select a primer from the Standard Primer List. ",""))</f>
        <v>#REF!</v>
      </c>
      <c r="N43" s="11" t="e">
        <f>IF('Tube Sequencing'!#REF!="","",IF('Tube Sequencing'!D52="",IF('Tube Sequencing'!#REF!="Premixed","","Please enter a Primer Name. "),""))</f>
        <v>#REF!</v>
      </c>
      <c r="O43" s="11" t="e">
        <f>IF('Tube Sequencing'!#REF!="Enclosed",IF(LEN('Tube Sequencing'!E52)&gt;7,"Please check the Primer Barcode as it is longer than 6 digits and may not be valid. ",""),"")</f>
        <v>#REF!</v>
      </c>
      <c r="P43" s="11">
        <f>IF(ISBLANK('Tube Sequencing'!C52),"",IF('Tube Sequencing'!#REF!="","Please enter a Template Type. ",""))</f>
      </c>
      <c r="Q43" s="11">
        <f>IF(ISBLANK('Tube Sequencing'!C52),"",IF('Tube Sequencing'!#REF!="","Please enter Primer Type. ",""))</f>
      </c>
      <c r="R43" s="11">
        <f>IF(ISBLANK('Tube Sequencing'!C52),"",IF('Tube Sequencing'!#REF!="","Please enter Product Type. ",""))</f>
      </c>
      <c r="S43" s="11" t="e">
        <f>IF('Tube Sequencing'!#REF!="","",IF('Tube Sequencing'!C52="","Please enter a sample name for each reaction. ",""))</f>
        <v>#REF!</v>
      </c>
      <c r="Y43" s="11" t="e">
        <f>IF(VLOOKUP('Tube Sequencing'!D52,'_!Menus'!$F$2:$G$53,2,0)="Yes","Yes","")</f>
        <v>#N/A</v>
      </c>
    </row>
    <row r="44" spans="2:25" ht="12">
      <c r="B44" s="9">
        <v>44</v>
      </c>
      <c r="F44" s="75" t="s">
        <v>49</v>
      </c>
      <c r="G44" s="12" t="s">
        <v>18</v>
      </c>
      <c r="H44" s="12"/>
      <c r="J44" s="11" t="e">
        <f t="shared" si="0"/>
        <v>#REF!</v>
      </c>
      <c r="K44" s="14" t="e">
        <f>IF('Tube Sequencing'!#REF!&gt;20000,IF('Tube Sequencing'!#REF!="BAC","","This read must be perfomed as a BAC Template Type. "),"")</f>
        <v>#REF!</v>
      </c>
      <c r="L44" s="11" t="e">
        <f>IF('Tube Sequencing'!#REF!="Needs Synthesis",IF('Tube Sequencing'!E53="","Please enter a sequence for a primer that needs synthesis. ",""),"")</f>
        <v>#REF!</v>
      </c>
      <c r="M44" s="11" t="e">
        <f>IF(ISTEXT(Y44),"",IF(LEFT('Tube Sequencing'!#REF!,4)="Free","Please select a primer from the Standard Primer List. ",""))</f>
        <v>#REF!</v>
      </c>
      <c r="N44" s="11" t="e">
        <f>IF('Tube Sequencing'!#REF!="","",IF('Tube Sequencing'!D53="",IF('Tube Sequencing'!#REF!="Premixed","","Please enter a Primer Name. "),""))</f>
        <v>#REF!</v>
      </c>
      <c r="O44" s="11" t="e">
        <f>IF('Tube Sequencing'!#REF!="Enclosed",IF(LEN('Tube Sequencing'!E53)&gt;7,"Please check the Primer Barcode as it is longer than 6 digits and may not be valid. ",""),"")</f>
        <v>#REF!</v>
      </c>
      <c r="P44" s="11">
        <f>IF(ISBLANK('Tube Sequencing'!C53),"",IF('Tube Sequencing'!#REF!="","Please enter a Template Type. ",""))</f>
      </c>
      <c r="Q44" s="11">
        <f>IF(ISBLANK('Tube Sequencing'!C53),"",IF('Tube Sequencing'!#REF!="","Please enter Primer Type. ",""))</f>
      </c>
      <c r="R44" s="11">
        <f>IF(ISBLANK('Tube Sequencing'!C53),"",IF('Tube Sequencing'!#REF!="","Please enter Product Type. ",""))</f>
      </c>
      <c r="S44" s="11" t="e">
        <f>IF('Tube Sequencing'!#REF!="","",IF('Tube Sequencing'!C53="","Please enter a sample name for each reaction. ",""))</f>
        <v>#REF!</v>
      </c>
      <c r="Y44" s="11" t="e">
        <f>IF(VLOOKUP('Tube Sequencing'!D53,'_!Menus'!$F$2:$G$53,2,0)="Yes","Yes","")</f>
        <v>#N/A</v>
      </c>
    </row>
    <row r="45" spans="2:25" ht="12">
      <c r="B45" s="9">
        <v>45</v>
      </c>
      <c r="F45" s="75" t="s">
        <v>50</v>
      </c>
      <c r="G45" s="12" t="s">
        <v>18</v>
      </c>
      <c r="H45" s="12"/>
      <c r="J45" s="11" t="e">
        <f t="shared" si="0"/>
        <v>#REF!</v>
      </c>
      <c r="K45" s="14" t="e">
        <f>IF('Tube Sequencing'!#REF!&gt;20000,IF('Tube Sequencing'!#REF!="BAC","","This read must be perfomed as a BAC Template Type. "),"")</f>
        <v>#REF!</v>
      </c>
      <c r="L45" s="11" t="e">
        <f>IF('Tube Sequencing'!#REF!="Needs Synthesis",IF('Tube Sequencing'!E54="","Please enter a sequence for a primer that needs synthesis. ",""),"")</f>
        <v>#REF!</v>
      </c>
      <c r="M45" s="11" t="e">
        <f>IF(ISTEXT(Y45),"",IF(LEFT('Tube Sequencing'!#REF!,4)="Free","Please select a primer from the Standard Primer List. ",""))</f>
        <v>#REF!</v>
      </c>
      <c r="N45" s="11" t="e">
        <f>IF('Tube Sequencing'!#REF!="","",IF('Tube Sequencing'!D54="",IF('Tube Sequencing'!#REF!="Premixed","","Please enter a Primer Name. "),""))</f>
        <v>#REF!</v>
      </c>
      <c r="O45" s="11" t="e">
        <f>IF('Tube Sequencing'!#REF!="Enclosed",IF(LEN('Tube Sequencing'!E54)&gt;7,"Please check the Primer Barcode as it is longer than 6 digits and may not be valid. ",""),"")</f>
        <v>#REF!</v>
      </c>
      <c r="P45" s="11">
        <f>IF(ISBLANK('Tube Sequencing'!C54),"",IF('Tube Sequencing'!#REF!="","Please enter a Template Type. ",""))</f>
      </c>
      <c r="Q45" s="11">
        <f>IF(ISBLANK('Tube Sequencing'!C54),"",IF('Tube Sequencing'!#REF!="","Please enter Primer Type. ",""))</f>
      </c>
      <c r="R45" s="11">
        <f>IF(ISBLANK('Tube Sequencing'!C54),"",IF('Tube Sequencing'!#REF!="","Please enter Product Type. ",""))</f>
      </c>
      <c r="S45" s="11" t="e">
        <f>IF('Tube Sequencing'!#REF!="","",IF('Tube Sequencing'!C54="","Please enter a sample name for each reaction. ",""))</f>
        <v>#REF!</v>
      </c>
      <c r="Y45" s="11" t="e">
        <f>IF(VLOOKUP('Tube Sequencing'!D54,'_!Menus'!$F$2:$G$53,2,0)="Yes","Yes","")</f>
        <v>#N/A</v>
      </c>
    </row>
    <row r="46" spans="2:25" ht="12">
      <c r="B46" s="9">
        <v>46</v>
      </c>
      <c r="F46" s="75" t="s">
        <v>51</v>
      </c>
      <c r="G46" s="12" t="s">
        <v>18</v>
      </c>
      <c r="H46" s="12"/>
      <c r="J46" s="11" t="e">
        <f t="shared" si="0"/>
        <v>#REF!</v>
      </c>
      <c r="K46" s="14" t="e">
        <f>IF('Tube Sequencing'!#REF!&gt;20000,IF('Tube Sequencing'!#REF!="BAC","","This read must be perfomed as a BAC Template Type. "),"")</f>
        <v>#REF!</v>
      </c>
      <c r="L46" s="11" t="e">
        <f>IF('Tube Sequencing'!#REF!="Needs Synthesis",IF('Tube Sequencing'!E55="","Please enter a sequence for a primer that needs synthesis. ",""),"")</f>
        <v>#REF!</v>
      </c>
      <c r="M46" s="11" t="e">
        <f>IF(ISTEXT(Y46),"",IF(LEFT('Tube Sequencing'!#REF!,4)="Free","Please select a primer from the Standard Primer List. ",""))</f>
        <v>#REF!</v>
      </c>
      <c r="N46" s="11" t="e">
        <f>IF('Tube Sequencing'!#REF!="","",IF('Tube Sequencing'!D55="",IF('Tube Sequencing'!#REF!="Premixed","","Please enter a Primer Name. "),""))</f>
        <v>#REF!</v>
      </c>
      <c r="O46" s="11" t="e">
        <f>IF('Tube Sequencing'!#REF!="Enclosed",IF(LEN('Tube Sequencing'!E55)&gt;7,"Please check the Primer Barcode as it is longer than 6 digits and may not be valid. ",""),"")</f>
        <v>#REF!</v>
      </c>
      <c r="P46" s="11">
        <f>IF(ISBLANK('Tube Sequencing'!C55),"",IF('Tube Sequencing'!#REF!="","Please enter a Template Type. ",""))</f>
      </c>
      <c r="Q46" s="11">
        <f>IF(ISBLANK('Tube Sequencing'!C55),"",IF('Tube Sequencing'!#REF!="","Please enter Primer Type. ",""))</f>
      </c>
      <c r="R46" s="11">
        <f>IF(ISBLANK('Tube Sequencing'!C55),"",IF('Tube Sequencing'!#REF!="","Please enter Product Type. ",""))</f>
      </c>
      <c r="S46" s="11" t="e">
        <f>IF('Tube Sequencing'!#REF!="","",IF('Tube Sequencing'!C55="","Please enter a sample name for each reaction. ",""))</f>
        <v>#REF!</v>
      </c>
      <c r="Y46" s="11" t="e">
        <f>IF(VLOOKUP('Tube Sequencing'!D55,'_!Menus'!$F$2:$G$53,2,0)="Yes","Yes","")</f>
        <v>#N/A</v>
      </c>
    </row>
    <row r="47" spans="2:25" ht="12">
      <c r="B47" s="9">
        <v>47</v>
      </c>
      <c r="F47" s="75" t="s">
        <v>52</v>
      </c>
      <c r="G47" s="12" t="s">
        <v>18</v>
      </c>
      <c r="H47" s="12"/>
      <c r="J47" s="11" t="e">
        <f t="shared" si="0"/>
        <v>#REF!</v>
      </c>
      <c r="K47" s="14" t="e">
        <f>IF('Tube Sequencing'!#REF!&gt;20000,IF('Tube Sequencing'!#REF!="BAC","","This read must be perfomed as a BAC Template Type. "),"")</f>
        <v>#REF!</v>
      </c>
      <c r="L47" s="11" t="e">
        <f>IF('Tube Sequencing'!#REF!="Needs Synthesis",IF('Tube Sequencing'!E56="","Please enter a sequence for a primer that needs synthesis. ",""),"")</f>
        <v>#REF!</v>
      </c>
      <c r="M47" s="11" t="e">
        <f>IF(ISTEXT(Y47),"",IF(LEFT('Tube Sequencing'!#REF!,4)="Free","Please select a primer from the Standard Primer List. ",""))</f>
        <v>#REF!</v>
      </c>
      <c r="N47" s="11" t="e">
        <f>IF('Tube Sequencing'!#REF!="","",IF('Tube Sequencing'!D56="",IF('Tube Sequencing'!#REF!="Premixed","","Please enter a Primer Name. "),""))</f>
        <v>#REF!</v>
      </c>
      <c r="O47" s="11" t="e">
        <f>IF('Tube Sequencing'!#REF!="Enclosed",IF(LEN('Tube Sequencing'!E56)&gt;7,"Please check the Primer Barcode as it is longer than 6 digits and may not be valid. ",""),"")</f>
        <v>#REF!</v>
      </c>
      <c r="P47" s="11">
        <f>IF(ISBLANK('Tube Sequencing'!C56),"",IF('Tube Sequencing'!#REF!="","Please enter a Template Type. ",""))</f>
      </c>
      <c r="Q47" s="11">
        <f>IF(ISBLANK('Tube Sequencing'!C56),"",IF('Tube Sequencing'!#REF!="","Please enter Primer Type. ",""))</f>
      </c>
      <c r="R47" s="11">
        <f>IF(ISBLANK('Tube Sequencing'!C56),"",IF('Tube Sequencing'!#REF!="","Please enter Product Type. ",""))</f>
      </c>
      <c r="S47" s="11" t="e">
        <f>IF('Tube Sequencing'!#REF!="","",IF('Tube Sequencing'!C56="","Please enter a sample name for each reaction. ",""))</f>
        <v>#REF!</v>
      </c>
      <c r="Y47" s="11" t="e">
        <f>IF(VLOOKUP('Tube Sequencing'!D56,'_!Menus'!$F$2:$G$53,2,0)="Yes","Yes","")</f>
        <v>#N/A</v>
      </c>
    </row>
    <row r="48" spans="2:25" ht="12">
      <c r="B48" s="9">
        <v>48</v>
      </c>
      <c r="F48" s="75" t="s">
        <v>53</v>
      </c>
      <c r="G48" s="12" t="s">
        <v>18</v>
      </c>
      <c r="H48" s="12"/>
      <c r="J48" s="11" t="e">
        <f t="shared" si="0"/>
        <v>#REF!</v>
      </c>
      <c r="K48" s="14" t="e">
        <f>IF('Tube Sequencing'!#REF!&gt;20000,IF('Tube Sequencing'!#REF!="BAC","","This read must be perfomed as a BAC Template Type. "),"")</f>
        <v>#REF!</v>
      </c>
      <c r="L48" s="11" t="e">
        <f>IF('Tube Sequencing'!#REF!="Needs Synthesis",IF('Tube Sequencing'!E57="","Please enter a sequence for a primer that needs synthesis. ",""),"")</f>
        <v>#REF!</v>
      </c>
      <c r="M48" s="11" t="e">
        <f>IF(ISTEXT(Y48),"",IF(LEFT('Tube Sequencing'!#REF!,4)="Free","Please select a primer from the Standard Primer List. ",""))</f>
        <v>#REF!</v>
      </c>
      <c r="N48" s="11" t="e">
        <f>IF('Tube Sequencing'!#REF!="","",IF('Tube Sequencing'!D57="",IF('Tube Sequencing'!#REF!="Premixed","","Please enter a Primer Name. "),""))</f>
        <v>#REF!</v>
      </c>
      <c r="O48" s="11" t="e">
        <f>IF('Tube Sequencing'!#REF!="Enclosed",IF(LEN('Tube Sequencing'!E57)&gt;7,"Please check the Primer Barcode as it is longer than 6 digits and may not be valid. ",""),"")</f>
        <v>#REF!</v>
      </c>
      <c r="P48" s="11">
        <f>IF(ISBLANK('Tube Sequencing'!C57),"",IF('Tube Sequencing'!#REF!="","Please enter a Template Type. ",""))</f>
      </c>
      <c r="Q48" s="11">
        <f>IF(ISBLANK('Tube Sequencing'!C57),"",IF('Tube Sequencing'!#REF!="","Please enter Primer Type. ",""))</f>
      </c>
      <c r="R48" s="11">
        <f>IF(ISBLANK('Tube Sequencing'!C57),"",IF('Tube Sequencing'!#REF!="","Please enter Product Type. ",""))</f>
      </c>
      <c r="S48" s="11" t="e">
        <f>IF('Tube Sequencing'!#REF!="","",IF('Tube Sequencing'!C57="","Please enter a sample name for each reaction. ",""))</f>
        <v>#REF!</v>
      </c>
      <c r="Y48" s="11" t="e">
        <f>IF(VLOOKUP('Tube Sequencing'!D57,'_!Menus'!$F$2:$G$53,2,0)="Yes","Yes","")</f>
        <v>#N/A</v>
      </c>
    </row>
    <row r="49" spans="2:25" ht="12">
      <c r="B49" s="9">
        <v>49</v>
      </c>
      <c r="F49" s="75" t="s">
        <v>54</v>
      </c>
      <c r="G49" s="12" t="s">
        <v>18</v>
      </c>
      <c r="H49" s="12"/>
      <c r="J49" s="11" t="e">
        <f t="shared" si="0"/>
        <v>#REF!</v>
      </c>
      <c r="K49" s="14" t="e">
        <f>IF('Tube Sequencing'!#REF!&gt;20000,IF('Tube Sequencing'!#REF!="BAC","","This read must be perfomed as a BAC Template Type. "),"")</f>
        <v>#REF!</v>
      </c>
      <c r="L49" s="11" t="e">
        <f>IF('Tube Sequencing'!#REF!="Needs Synthesis",IF('Tube Sequencing'!E58="","Please enter a sequence for a primer that needs synthesis. ",""),"")</f>
        <v>#REF!</v>
      </c>
      <c r="M49" s="11" t="e">
        <f>IF(ISTEXT(Y49),"",IF(LEFT('Tube Sequencing'!#REF!,4)="Free","Please select a primer from the Standard Primer List. ",""))</f>
        <v>#REF!</v>
      </c>
      <c r="N49" s="11" t="e">
        <f>IF('Tube Sequencing'!#REF!="","",IF('Tube Sequencing'!D58="",IF('Tube Sequencing'!#REF!="Premixed","","Please enter a Primer Name. "),""))</f>
        <v>#REF!</v>
      </c>
      <c r="O49" s="11" t="e">
        <f>IF('Tube Sequencing'!#REF!="Enclosed",IF(LEN('Tube Sequencing'!E58)&gt;7,"Please check the Primer Barcode as it is longer than 6 digits and may not be valid. ",""),"")</f>
        <v>#REF!</v>
      </c>
      <c r="P49" s="11">
        <f>IF(ISBLANK('Tube Sequencing'!C58),"",IF('Tube Sequencing'!#REF!="","Please enter a Template Type. ",""))</f>
      </c>
      <c r="Q49" s="11">
        <f>IF(ISBLANK('Tube Sequencing'!C58),"",IF('Tube Sequencing'!#REF!="","Please enter Primer Type. ",""))</f>
      </c>
      <c r="R49" s="11">
        <f>IF(ISBLANK('Tube Sequencing'!C58),"",IF('Tube Sequencing'!#REF!="","Please enter Product Type. ",""))</f>
      </c>
      <c r="S49" s="11" t="e">
        <f>IF('Tube Sequencing'!#REF!="","",IF('Tube Sequencing'!C58="","Please enter a sample name for each reaction. ",""))</f>
        <v>#REF!</v>
      </c>
      <c r="Y49" s="11" t="e">
        <f>IF(VLOOKUP('Tube Sequencing'!D58,'_!Menus'!$F$2:$G$53,2,0)="Yes","Yes","")</f>
        <v>#N/A</v>
      </c>
    </row>
    <row r="50" spans="2:25" ht="12">
      <c r="B50" s="9">
        <v>50</v>
      </c>
      <c r="F50" s="75" t="s">
        <v>55</v>
      </c>
      <c r="G50" s="12" t="s">
        <v>18</v>
      </c>
      <c r="H50" s="12"/>
      <c r="J50" s="11" t="e">
        <f t="shared" si="0"/>
        <v>#REF!</v>
      </c>
      <c r="K50" s="14" t="e">
        <f>IF('Tube Sequencing'!#REF!&gt;20000,IF('Tube Sequencing'!#REF!="BAC","","This read must be perfomed as a BAC Template Type. "),"")</f>
        <v>#REF!</v>
      </c>
      <c r="L50" s="11" t="e">
        <f>IF('Tube Sequencing'!#REF!="Needs Synthesis",IF('Tube Sequencing'!E59="","Please enter a sequence for a primer that needs synthesis. ",""),"")</f>
        <v>#REF!</v>
      </c>
      <c r="M50" s="11" t="e">
        <f>IF(ISTEXT(Y50),"",IF(LEFT('Tube Sequencing'!#REF!,4)="Free","Please select a primer from the Standard Primer List. ",""))</f>
        <v>#REF!</v>
      </c>
      <c r="N50" s="11" t="e">
        <f>IF('Tube Sequencing'!#REF!="","",IF('Tube Sequencing'!D59="",IF('Tube Sequencing'!#REF!="Premixed","","Please enter a Primer Name. "),""))</f>
        <v>#REF!</v>
      </c>
      <c r="O50" s="11" t="e">
        <f>IF('Tube Sequencing'!#REF!="Enclosed",IF(LEN('Tube Sequencing'!E59)&gt;7,"Please check the Primer Barcode as it is longer than 6 digits and may not be valid. ",""),"")</f>
        <v>#REF!</v>
      </c>
      <c r="P50" s="11">
        <f>IF(ISBLANK('Tube Sequencing'!C59),"",IF('Tube Sequencing'!#REF!="","Please enter a Template Type. ",""))</f>
      </c>
      <c r="Q50" s="11">
        <f>IF(ISBLANK('Tube Sequencing'!C59),"",IF('Tube Sequencing'!#REF!="","Please enter Primer Type. ",""))</f>
      </c>
      <c r="R50" s="11">
        <f>IF(ISBLANK('Tube Sequencing'!C59),"",IF('Tube Sequencing'!#REF!="","Please enter Product Type. ",""))</f>
      </c>
      <c r="S50" s="11" t="e">
        <f>IF('Tube Sequencing'!#REF!="","",IF('Tube Sequencing'!C59="","Please enter a sample name for each reaction. ",""))</f>
        <v>#REF!</v>
      </c>
      <c r="Y50" s="11" t="e">
        <f>IF(VLOOKUP('Tube Sequencing'!D59,'_!Menus'!$F$2:$G$53,2,0)="Yes","Yes","")</f>
        <v>#N/A</v>
      </c>
    </row>
    <row r="51" spans="2:25" ht="12">
      <c r="B51" s="9">
        <v>51</v>
      </c>
      <c r="F51" s="75" t="s">
        <v>56</v>
      </c>
      <c r="G51" s="12" t="s">
        <v>18</v>
      </c>
      <c r="H51" s="12"/>
      <c r="J51" s="11" t="e">
        <f t="shared" si="0"/>
        <v>#REF!</v>
      </c>
      <c r="K51" s="14" t="e">
        <f>IF('Tube Sequencing'!#REF!&gt;20000,IF('Tube Sequencing'!#REF!="BAC","","This read must be perfomed as a BAC Template Type. "),"")</f>
        <v>#REF!</v>
      </c>
      <c r="L51" s="11" t="e">
        <f>IF('Tube Sequencing'!#REF!="Needs Synthesis",IF('Tube Sequencing'!E60="","Please enter a sequence for a primer that needs synthesis. ",""),"")</f>
        <v>#REF!</v>
      </c>
      <c r="M51" s="11" t="e">
        <f>IF(ISTEXT(Y51),"",IF(LEFT('Tube Sequencing'!#REF!,4)="Free","Please select a primer from the Standard Primer List. ",""))</f>
        <v>#REF!</v>
      </c>
      <c r="N51" s="11" t="e">
        <f>IF('Tube Sequencing'!#REF!="","",IF('Tube Sequencing'!D60="",IF('Tube Sequencing'!#REF!="Premixed","","Please enter a Primer Name. "),""))</f>
        <v>#REF!</v>
      </c>
      <c r="O51" s="11" t="e">
        <f>IF('Tube Sequencing'!#REF!="Enclosed",IF(LEN('Tube Sequencing'!E60)&gt;7,"Please check the Primer Barcode as it is longer than 6 digits and may not be valid. ",""),"")</f>
        <v>#REF!</v>
      </c>
      <c r="P51" s="11">
        <f>IF(ISBLANK('Tube Sequencing'!C60),"",IF('Tube Sequencing'!#REF!="","Please enter a Template Type. ",""))</f>
      </c>
      <c r="Q51" s="11">
        <f>IF(ISBLANK('Tube Sequencing'!C60),"",IF('Tube Sequencing'!#REF!="","Please enter Primer Type. ",""))</f>
      </c>
      <c r="R51" s="11">
        <f>IF(ISBLANK('Tube Sequencing'!C60),"",IF('Tube Sequencing'!#REF!="","Please enter Product Type. ",""))</f>
      </c>
      <c r="S51" s="11" t="e">
        <f>IF('Tube Sequencing'!#REF!="","",IF('Tube Sequencing'!C60="","Please enter a sample name for each reaction. ",""))</f>
        <v>#REF!</v>
      </c>
      <c r="Y51" s="11" t="e">
        <f>IF(VLOOKUP('Tube Sequencing'!D60,'_!Menus'!$F$2:$G$53,2,0)="Yes","Yes","")</f>
        <v>#N/A</v>
      </c>
    </row>
    <row r="52" spans="2:25" ht="12">
      <c r="B52" s="9">
        <v>52</v>
      </c>
      <c r="F52" s="76" t="s">
        <v>57</v>
      </c>
      <c r="G52" s="12" t="s">
        <v>18</v>
      </c>
      <c r="H52" s="12"/>
      <c r="J52" s="11" t="e">
        <f t="shared" si="0"/>
        <v>#REF!</v>
      </c>
      <c r="K52" s="14" t="e">
        <f>IF('Tube Sequencing'!#REF!&gt;20000,IF('Tube Sequencing'!#REF!="BAC","","This read must be perfomed as a BAC Template Type. "),"")</f>
        <v>#REF!</v>
      </c>
      <c r="L52" s="11" t="e">
        <f>IF('Tube Sequencing'!#REF!="Needs Synthesis",IF('Tube Sequencing'!E61="","Please enter a sequence for a primer that needs synthesis. ",""),"")</f>
        <v>#REF!</v>
      </c>
      <c r="M52" s="11" t="e">
        <f>IF(ISTEXT(Y52),"",IF(LEFT('Tube Sequencing'!#REF!,4)="Free","Please select a primer from the Standard Primer List. ",""))</f>
        <v>#REF!</v>
      </c>
      <c r="N52" s="11" t="e">
        <f>IF('Tube Sequencing'!#REF!="","",IF('Tube Sequencing'!D61="",IF('Tube Sequencing'!#REF!="Premixed","","Please enter a Primer Name. "),""))</f>
        <v>#REF!</v>
      </c>
      <c r="O52" s="11" t="e">
        <f>IF('Tube Sequencing'!#REF!="Enclosed",IF(LEN('Tube Sequencing'!E61)&gt;7,"Please check the Primer Barcode as it is longer than 6 digits and may not be valid. ",""),"")</f>
        <v>#REF!</v>
      </c>
      <c r="P52" s="11">
        <f>IF(ISBLANK('Tube Sequencing'!C61),"",IF('Tube Sequencing'!#REF!="","Please enter a Template Type. ",""))</f>
      </c>
      <c r="Q52" s="11">
        <f>IF(ISBLANK('Tube Sequencing'!C61),"",IF('Tube Sequencing'!#REF!="","Please enter Primer Type. ",""))</f>
      </c>
      <c r="R52" s="11">
        <f>IF(ISBLANK('Tube Sequencing'!C61),"",IF('Tube Sequencing'!#REF!="","Please enter Product Type. ",""))</f>
      </c>
      <c r="S52" s="11" t="e">
        <f>IF('Tube Sequencing'!#REF!="","",IF('Tube Sequencing'!C61="","Please enter a sample name for each reaction. ",""))</f>
        <v>#REF!</v>
      </c>
      <c r="Y52" s="11" t="e">
        <f>IF(VLOOKUP('Tube Sequencing'!D61,'_!Menus'!$F$2:$G$53,2,0)="Yes","Yes","")</f>
        <v>#N/A</v>
      </c>
    </row>
    <row r="53" spans="2:25" ht="12">
      <c r="B53" s="9">
        <v>53</v>
      </c>
      <c r="F53" s="78" t="s">
        <v>58</v>
      </c>
      <c r="G53" s="12" t="s">
        <v>18</v>
      </c>
      <c r="H53" s="12"/>
      <c r="J53" s="11" t="e">
        <f t="shared" si="0"/>
        <v>#REF!</v>
      </c>
      <c r="K53" s="14" t="e">
        <f>IF('Tube Sequencing'!#REF!&gt;20000,IF('Tube Sequencing'!#REF!="BAC","","This read must be perfomed as a BAC Template Type. "),"")</f>
        <v>#REF!</v>
      </c>
      <c r="L53" s="11" t="e">
        <f>IF('Tube Sequencing'!#REF!="Needs Synthesis",IF('Tube Sequencing'!E62="","Please enter a sequence for a primer that needs synthesis. ",""),"")</f>
        <v>#REF!</v>
      </c>
      <c r="M53" s="11" t="e">
        <f>IF(ISTEXT(Y53),"",IF(LEFT('Tube Sequencing'!#REF!,4)="Free","Please select a primer from the Standard Primer List. ",""))</f>
        <v>#REF!</v>
      </c>
      <c r="N53" s="11" t="e">
        <f>IF('Tube Sequencing'!#REF!="","",IF('Tube Sequencing'!D62="",IF('Tube Sequencing'!#REF!="Premixed","","Please enter a Primer Name. "),""))</f>
        <v>#REF!</v>
      </c>
      <c r="O53" s="11" t="e">
        <f>IF('Tube Sequencing'!#REF!="Enclosed",IF(LEN('Tube Sequencing'!E62)&gt;7,"Please check the Primer Barcode as it is longer than 6 digits and may not be valid. ",""),"")</f>
        <v>#REF!</v>
      </c>
      <c r="P53" s="11">
        <f>IF(ISBLANK('Tube Sequencing'!C62),"",IF('Tube Sequencing'!#REF!="","Please enter a Template Type. ",""))</f>
      </c>
      <c r="Q53" s="11">
        <f>IF(ISBLANK('Tube Sequencing'!C62),"",IF('Tube Sequencing'!#REF!="","Please enter Primer Type. ",""))</f>
      </c>
      <c r="R53" s="11">
        <f>IF(ISBLANK('Tube Sequencing'!C62),"",IF('Tube Sequencing'!#REF!="","Please enter Product Type. ",""))</f>
      </c>
      <c r="S53" s="11" t="e">
        <f>IF('Tube Sequencing'!#REF!="","",IF('Tube Sequencing'!C62="","Please enter a sample name for each reaction. ",""))</f>
        <v>#REF!</v>
      </c>
      <c r="Y53" s="11" t="e">
        <f>IF(VLOOKUP('Tube Sequencing'!D62,'_!Menus'!$F$2:$G$53,2,0)="Yes","Yes","")</f>
        <v>#N/A</v>
      </c>
    </row>
    <row r="54" spans="2:25" ht="12">
      <c r="B54" s="9">
        <v>54</v>
      </c>
      <c r="F54" s="78" t="s">
        <v>59</v>
      </c>
      <c r="J54" s="11" t="e">
        <f t="shared" si="0"/>
        <v>#REF!</v>
      </c>
      <c r="K54" s="14" t="e">
        <f>IF('Tube Sequencing'!#REF!&gt;20000,IF('Tube Sequencing'!#REF!="BAC","","This read must be perfomed as a BAC Template Type. "),"")</f>
        <v>#REF!</v>
      </c>
      <c r="L54" s="11" t="e">
        <f>IF('Tube Sequencing'!#REF!="Needs Synthesis",IF('Tube Sequencing'!E63="","Please enter a sequence for a primer that needs synthesis. ",""),"")</f>
        <v>#REF!</v>
      </c>
      <c r="M54" s="11" t="e">
        <f>IF(ISTEXT(Y54),"",IF(LEFT('Tube Sequencing'!#REF!,4)="Free","Please select a primer from the Standard Primer List. ",""))</f>
        <v>#REF!</v>
      </c>
      <c r="N54" s="11" t="e">
        <f>IF('Tube Sequencing'!#REF!="","",IF('Tube Sequencing'!D63="",IF('Tube Sequencing'!#REF!="Premixed","","Please enter a Primer Name. "),""))</f>
        <v>#REF!</v>
      </c>
      <c r="O54" s="11" t="e">
        <f>IF('Tube Sequencing'!#REF!="Enclosed",IF(LEN('Tube Sequencing'!E63)&gt;7,"Please check the Primer Barcode as it is longer than 6 digits and may not be valid. ",""),"")</f>
        <v>#REF!</v>
      </c>
      <c r="P54" s="11">
        <f>IF(ISBLANK('Tube Sequencing'!C63),"",IF('Tube Sequencing'!#REF!="","Please enter a Template Type. ",""))</f>
      </c>
      <c r="Q54" s="11">
        <f>IF(ISBLANK('Tube Sequencing'!C63),"",IF('Tube Sequencing'!#REF!="","Please enter Primer Type. ",""))</f>
      </c>
      <c r="R54" s="11">
        <f>IF(ISBLANK('Tube Sequencing'!C63),"",IF('Tube Sequencing'!#REF!="","Please enter Product Type. ",""))</f>
      </c>
      <c r="S54" s="11" t="e">
        <f>IF('Tube Sequencing'!#REF!="","",IF('Tube Sequencing'!C63="","Please enter a sample name for each reaction. ",""))</f>
        <v>#REF!</v>
      </c>
      <c r="Y54" s="11" t="e">
        <f>IF(VLOOKUP('Tube Sequencing'!D63,'_!Menus'!$F$2:$G$53,2,0)="Yes","Yes","")</f>
        <v>#N/A</v>
      </c>
    </row>
    <row r="55" spans="2:25" ht="12">
      <c r="B55" s="9">
        <v>55</v>
      </c>
      <c r="F55" s="78" t="s">
        <v>96</v>
      </c>
      <c r="J55" s="11" t="e">
        <f t="shared" si="0"/>
        <v>#REF!</v>
      </c>
      <c r="K55" s="14" t="e">
        <f>IF('Tube Sequencing'!#REF!&gt;20000,IF('Tube Sequencing'!#REF!="BAC","","This read must be perfomed as a BAC Template Type. "),"")</f>
        <v>#REF!</v>
      </c>
      <c r="L55" s="11" t="e">
        <f>IF('Tube Sequencing'!#REF!="Needs Synthesis",IF('Tube Sequencing'!E64="","Please enter a sequence for a primer that needs synthesis. ",""),"")</f>
        <v>#REF!</v>
      </c>
      <c r="M55" s="11" t="e">
        <f>IF(ISTEXT(Y55),"",IF(LEFT('Tube Sequencing'!#REF!,4)="Free","Please select a primer from the Standard Primer List. ",""))</f>
        <v>#REF!</v>
      </c>
      <c r="N55" s="11" t="e">
        <f>IF('Tube Sequencing'!#REF!="","",IF('Tube Sequencing'!D64="",IF('Tube Sequencing'!#REF!="Premixed","","Please enter a Primer Name. "),""))</f>
        <v>#REF!</v>
      </c>
      <c r="O55" s="11" t="e">
        <f>IF('Tube Sequencing'!#REF!="Enclosed",IF(LEN('Tube Sequencing'!E64)&gt;7,"Please check the Primer Barcode as it is longer than 6 digits and may not be valid. ",""),"")</f>
        <v>#REF!</v>
      </c>
      <c r="P55" s="11">
        <f>IF(ISBLANK('Tube Sequencing'!C64),"",IF('Tube Sequencing'!#REF!="","Please enter a Template Type. ",""))</f>
      </c>
      <c r="Q55" s="11">
        <f>IF(ISBLANK('Tube Sequencing'!C64),"",IF('Tube Sequencing'!#REF!="","Please enter Primer Type. ",""))</f>
      </c>
      <c r="R55" s="11">
        <f>IF(ISBLANK('Tube Sequencing'!C64),"",IF('Tube Sequencing'!#REF!="","Please enter Product Type. ",""))</f>
      </c>
      <c r="S55" s="11" t="e">
        <f>IF('Tube Sequencing'!#REF!="","",IF('Tube Sequencing'!C64="","Please enter a sample name for each reaction. ",""))</f>
        <v>#REF!</v>
      </c>
      <c r="Y55" s="11" t="e">
        <f>IF(VLOOKUP('Tube Sequencing'!D64,'_!Menus'!$F$2:$G$53,2,0)="Yes","Yes","")</f>
        <v>#N/A</v>
      </c>
    </row>
    <row r="56" spans="2:25" ht="12.75">
      <c r="B56" s="9">
        <v>56</v>
      </c>
      <c r="C56" s="31" t="s">
        <v>88</v>
      </c>
      <c r="D56" s="32" t="s">
        <v>89</v>
      </c>
      <c r="E56" s="32" t="s">
        <v>90</v>
      </c>
      <c r="F56" s="78" t="s">
        <v>97</v>
      </c>
      <c r="G56" s="32"/>
      <c r="H56" s="32"/>
      <c r="J56" s="11" t="e">
        <f t="shared" si="0"/>
        <v>#REF!</v>
      </c>
      <c r="K56" s="14" t="e">
        <f>IF('Tube Sequencing'!#REF!&gt;20000,IF('Tube Sequencing'!#REF!="BAC","","This read must be perfomed as a BAC Template Type. "),"")</f>
        <v>#REF!</v>
      </c>
      <c r="L56" s="11" t="e">
        <f>IF('Tube Sequencing'!#REF!="Needs Synthesis",IF('Tube Sequencing'!E65="","Please enter a sequence for a primer that needs synthesis. ",""),"")</f>
        <v>#REF!</v>
      </c>
      <c r="M56" s="11" t="e">
        <f>IF(ISTEXT(Y56),"",IF(LEFT('Tube Sequencing'!#REF!,4)="Free","Please select a primer from the Standard Primer List. ",""))</f>
        <v>#REF!</v>
      </c>
      <c r="N56" s="11" t="e">
        <f>IF('Tube Sequencing'!#REF!="","",IF('Tube Sequencing'!D65="",IF('Tube Sequencing'!#REF!="Premixed","","Please enter a Primer Name. "),""))</f>
        <v>#REF!</v>
      </c>
      <c r="O56" s="11" t="e">
        <f>IF('Tube Sequencing'!#REF!="Enclosed",IF(LEN('Tube Sequencing'!E65)&gt;7,"Please check the Primer Barcode as it is longer than 6 digits and may not be valid. ",""),"")</f>
        <v>#REF!</v>
      </c>
      <c r="P56" s="11">
        <f>IF(ISBLANK('Tube Sequencing'!C65),"",IF('Tube Sequencing'!#REF!="","Please enter a Template Type. ",""))</f>
      </c>
      <c r="Q56" s="11">
        <f>IF(ISBLANK('Tube Sequencing'!C65),"",IF('Tube Sequencing'!#REF!="","Please enter Primer Type. ",""))</f>
      </c>
      <c r="R56" s="11">
        <f>IF(ISBLANK('Tube Sequencing'!C65),"",IF('Tube Sequencing'!#REF!="","Please enter Product Type. ",""))</f>
      </c>
      <c r="S56" s="11" t="e">
        <f>IF('Tube Sequencing'!#REF!="","",IF('Tube Sequencing'!C65="","Please enter a sample name for each reaction. ",""))</f>
        <v>#REF!</v>
      </c>
      <c r="Y56" s="11" t="e">
        <f>IF(VLOOKUP('Tube Sequencing'!D65,'_!Menus'!$F$2:$G$53,2,0)="Yes","Yes","")</f>
        <v>#N/A</v>
      </c>
    </row>
    <row r="57" spans="2:25" ht="15">
      <c r="B57" s="9">
        <v>57</v>
      </c>
      <c r="C57" s="34"/>
      <c r="D57" s="33"/>
      <c r="E57" s="33"/>
      <c r="F57" s="78" t="s">
        <v>250</v>
      </c>
      <c r="G57" s="33"/>
      <c r="H57" s="33"/>
      <c r="J57" s="11" t="e">
        <f t="shared" si="0"/>
        <v>#REF!</v>
      </c>
      <c r="K57" s="14" t="e">
        <f>IF('Tube Sequencing'!#REF!&gt;20000,IF('Tube Sequencing'!#REF!="BAC","","This read must be perfomed as a BAC Template Type. "),"")</f>
        <v>#REF!</v>
      </c>
      <c r="L57" s="11" t="e">
        <f>IF('Tube Sequencing'!#REF!="Needs Synthesis",IF('Tube Sequencing'!E66="","Please enter a sequence for a primer that needs synthesis. ",""),"")</f>
        <v>#REF!</v>
      </c>
      <c r="M57" s="11" t="e">
        <f>IF(ISTEXT(Y57),"",IF(LEFT('Tube Sequencing'!#REF!,4)="Free","Please select a primer from the Standard Primer List. ",""))</f>
        <v>#REF!</v>
      </c>
      <c r="N57" s="11" t="e">
        <f>IF('Tube Sequencing'!#REF!="","",IF('Tube Sequencing'!D66="",IF('Tube Sequencing'!#REF!="Premixed","","Please enter a Primer Name. "),""))</f>
        <v>#REF!</v>
      </c>
      <c r="O57" s="11" t="e">
        <f>IF('Tube Sequencing'!#REF!="Enclosed",IF(LEN('Tube Sequencing'!E66)&gt;7,"Please check the Primer Barcode as it is longer than 6 digits and may not be valid. ",""),"")</f>
        <v>#REF!</v>
      </c>
      <c r="P57" s="11">
        <f>IF(ISBLANK('Tube Sequencing'!C66),"",IF('Tube Sequencing'!#REF!="","Please enter a Template Type. ",""))</f>
      </c>
      <c r="Q57" s="11">
        <f>IF(ISBLANK('Tube Sequencing'!C66),"",IF('Tube Sequencing'!#REF!="","Please enter Primer Type. ",""))</f>
      </c>
      <c r="R57" s="11">
        <f>IF(ISBLANK('Tube Sequencing'!C66),"",IF('Tube Sequencing'!#REF!="","Please enter Product Type. ",""))</f>
      </c>
      <c r="S57" s="11" t="e">
        <f>IF('Tube Sequencing'!#REF!="","",IF('Tube Sequencing'!C66="","Please enter a sample name for each reaction. ",""))</f>
        <v>#REF!</v>
      </c>
      <c r="Y57" s="11" t="e">
        <f>IF(VLOOKUP('Tube Sequencing'!D66,'_!Menus'!$F$2:$G$53,2,0)="Yes","Yes","")</f>
        <v>#N/A</v>
      </c>
    </row>
    <row r="58" spans="2:25" ht="12">
      <c r="B58" s="9">
        <v>58</v>
      </c>
      <c r="C58" s="36" t="s">
        <v>89</v>
      </c>
      <c r="D58" s="33"/>
      <c r="E58" s="33"/>
      <c r="F58" s="78" t="s">
        <v>60</v>
      </c>
      <c r="G58" s="33"/>
      <c r="H58" s="33"/>
      <c r="J58" s="11" t="e">
        <f t="shared" si="0"/>
        <v>#REF!</v>
      </c>
      <c r="K58" s="14" t="e">
        <f>IF('Tube Sequencing'!#REF!&gt;20000,IF('Tube Sequencing'!#REF!="BAC","","This read must be perfomed as a BAC Template Type. "),"")</f>
        <v>#REF!</v>
      </c>
      <c r="L58" s="11" t="e">
        <f>IF('Tube Sequencing'!#REF!="Needs Synthesis",IF('Tube Sequencing'!E67="","Please enter a sequence for a primer that needs synthesis. ",""),"")</f>
        <v>#REF!</v>
      </c>
      <c r="M58" s="11" t="e">
        <f>IF(ISTEXT(Y58),"",IF(LEFT('Tube Sequencing'!#REF!,4)="Free","Please select a primer from the Standard Primer List. ",""))</f>
        <v>#REF!</v>
      </c>
      <c r="N58" s="11" t="e">
        <f>IF('Tube Sequencing'!#REF!="","",IF('Tube Sequencing'!D67="",IF('Tube Sequencing'!#REF!="Premixed","","Please enter a Primer Name. "),""))</f>
        <v>#REF!</v>
      </c>
      <c r="O58" s="11" t="e">
        <f>IF('Tube Sequencing'!#REF!="Enclosed",IF(LEN('Tube Sequencing'!E67)&gt;7,"Please check the Primer Barcode as it is longer than 6 digits and may not be valid. ",""),"")</f>
        <v>#REF!</v>
      </c>
      <c r="P58" s="11">
        <f>IF(ISBLANK('Tube Sequencing'!C67),"",IF('Tube Sequencing'!#REF!="","Please enter a Template Type. ",""))</f>
      </c>
      <c r="Q58" s="11">
        <f>IF(ISBLANK('Tube Sequencing'!C67),"",IF('Tube Sequencing'!#REF!="","Please enter Primer Type. ",""))</f>
      </c>
      <c r="R58" s="11">
        <f>IF(ISBLANK('Tube Sequencing'!C67),"",IF('Tube Sequencing'!#REF!="","Please enter Product Type. ",""))</f>
      </c>
      <c r="S58" s="11" t="e">
        <f>IF('Tube Sequencing'!#REF!="","",IF('Tube Sequencing'!C67="","Please enter a sample name for each reaction. ",""))</f>
        <v>#REF!</v>
      </c>
      <c r="Y58" s="11" t="e">
        <f>IF(VLOOKUP('Tube Sequencing'!D67,'_!Menus'!$F$2:$G$53,2,0)="Yes","Yes","")</f>
        <v>#N/A</v>
      </c>
    </row>
    <row r="59" spans="2:25" ht="12">
      <c r="B59" s="9">
        <v>59</v>
      </c>
      <c r="C59" s="36" t="s">
        <v>90</v>
      </c>
      <c r="D59" s="36" t="s">
        <v>13</v>
      </c>
      <c r="E59" s="36" t="s">
        <v>13</v>
      </c>
      <c r="F59" s="78" t="s">
        <v>61</v>
      </c>
      <c r="G59" s="33"/>
      <c r="H59" s="36"/>
      <c r="J59" s="11" t="e">
        <f t="shared" si="0"/>
        <v>#REF!</v>
      </c>
      <c r="K59" s="14" t="e">
        <f>IF('Tube Sequencing'!#REF!&gt;20000,IF('Tube Sequencing'!#REF!="BAC","","This read must be perfomed as a BAC Template Type. "),"")</f>
        <v>#REF!</v>
      </c>
      <c r="L59" s="11" t="e">
        <f>IF('Tube Sequencing'!#REF!="Needs Synthesis",IF('Tube Sequencing'!E68="","Please enter a sequence for a primer that needs synthesis. ",""),"")</f>
        <v>#REF!</v>
      </c>
      <c r="M59" s="11" t="e">
        <f>IF(ISTEXT(Y59),"",IF(LEFT('Tube Sequencing'!#REF!,4)="Free","Please select a primer from the Standard Primer List. ",""))</f>
        <v>#REF!</v>
      </c>
      <c r="N59" s="11" t="e">
        <f>IF('Tube Sequencing'!#REF!="","",IF('Tube Sequencing'!D68="",IF('Tube Sequencing'!#REF!="Premixed","","Please enter a Primer Name. "),""))</f>
        <v>#REF!</v>
      </c>
      <c r="O59" s="11" t="e">
        <f>IF('Tube Sequencing'!#REF!="Enclosed",IF(LEN('Tube Sequencing'!E68)&gt;7,"Please check the Primer Barcode as it is longer than 6 digits and may not be valid. ",""),"")</f>
        <v>#REF!</v>
      </c>
      <c r="P59" s="11">
        <f>IF(ISBLANK('Tube Sequencing'!C68),"",IF('Tube Sequencing'!#REF!="","Please enter a Template Type. ",""))</f>
      </c>
      <c r="Q59" s="11">
        <f>IF(ISBLANK('Tube Sequencing'!C68),"",IF('Tube Sequencing'!#REF!="","Please enter Primer Type. ",""))</f>
      </c>
      <c r="R59" s="11">
        <f>IF(ISBLANK('Tube Sequencing'!C68),"",IF('Tube Sequencing'!#REF!="","Please enter Product Type. ",""))</f>
      </c>
      <c r="S59" s="11" t="e">
        <f>IF('Tube Sequencing'!#REF!="","",IF('Tube Sequencing'!C68="","Please enter a sample name for each reaction. ",""))</f>
        <v>#REF!</v>
      </c>
      <c r="Y59" s="11" t="e">
        <f>IF(VLOOKUP('Tube Sequencing'!D68,'_!Menus'!$F$2:$G$53,2,0)="Yes","Yes","")</f>
        <v>#N/A</v>
      </c>
    </row>
    <row r="60" spans="2:25" ht="24.75">
      <c r="B60" s="9">
        <v>60</v>
      </c>
      <c r="C60" s="36"/>
      <c r="D60" s="36" t="s">
        <v>76</v>
      </c>
      <c r="E60" s="36"/>
      <c r="F60" s="78" t="s">
        <v>62</v>
      </c>
      <c r="G60" s="33"/>
      <c r="H60" s="36"/>
      <c r="J60" s="11" t="e">
        <f t="shared" si="0"/>
        <v>#REF!</v>
      </c>
      <c r="K60" s="14" t="e">
        <f>IF('Tube Sequencing'!#REF!&gt;20000,IF('Tube Sequencing'!#REF!="BAC","","This read must be perfomed as a BAC Template Type. "),"")</f>
        <v>#REF!</v>
      </c>
      <c r="L60" s="11" t="e">
        <f>IF('Tube Sequencing'!#REF!="Needs Synthesis",IF('Tube Sequencing'!E69="","Please enter a sequence for a primer that needs synthesis. ",""),"")</f>
        <v>#REF!</v>
      </c>
      <c r="M60" s="11" t="e">
        <f>IF(ISTEXT(Y60),"",IF(LEFT('Tube Sequencing'!#REF!,4)="Free","Please select a primer from the Standard Primer List. ",""))</f>
        <v>#REF!</v>
      </c>
      <c r="N60" s="11" t="e">
        <f>IF('Tube Sequencing'!#REF!="","",IF('Tube Sequencing'!D69="",IF('Tube Sequencing'!#REF!="Premixed","","Please enter a Primer Name. "),""))</f>
        <v>#REF!</v>
      </c>
      <c r="O60" s="11" t="e">
        <f>IF('Tube Sequencing'!#REF!="Enclosed",IF(LEN('Tube Sequencing'!E69)&gt;7,"Please check the Primer Barcode as it is longer than 6 digits and may not be valid. ",""),"")</f>
        <v>#REF!</v>
      </c>
      <c r="P60" s="11">
        <f>IF(ISBLANK('Tube Sequencing'!C69),"",IF('Tube Sequencing'!#REF!="","Please enter a Template Type. ",""))</f>
      </c>
      <c r="Q60" s="11">
        <f>IF(ISBLANK('Tube Sequencing'!C69),"",IF('Tube Sequencing'!#REF!="","Please enter Primer Type. ",""))</f>
      </c>
      <c r="R60" s="11">
        <f>IF(ISBLANK('Tube Sequencing'!C69),"",IF('Tube Sequencing'!#REF!="","Please enter Product Type. ",""))</f>
      </c>
      <c r="S60" s="11" t="e">
        <f>IF('Tube Sequencing'!#REF!="","",IF('Tube Sequencing'!C69="","Please enter a sample name for each reaction. ",""))</f>
        <v>#REF!</v>
      </c>
      <c r="Y60" s="11" t="e">
        <f>IF(VLOOKUP('Tube Sequencing'!D69,'_!Menus'!$F$2:$G$53,2,0)="Yes","Yes","")</f>
        <v>#N/A</v>
      </c>
    </row>
    <row r="61" spans="2:25" ht="24.75">
      <c r="B61" s="9">
        <v>61</v>
      </c>
      <c r="C61" s="36"/>
      <c r="D61" s="36" t="s">
        <v>77</v>
      </c>
      <c r="E61" s="40"/>
      <c r="F61" s="78" t="s">
        <v>11</v>
      </c>
      <c r="J61" s="11" t="e">
        <f t="shared" si="0"/>
        <v>#REF!</v>
      </c>
      <c r="K61" s="14" t="e">
        <f>IF('Tube Sequencing'!#REF!&gt;20000,IF('Tube Sequencing'!#REF!="BAC","","This read must be perfomed as a BAC Template Type. "),"")</f>
        <v>#REF!</v>
      </c>
      <c r="L61" s="11" t="e">
        <f>IF('Tube Sequencing'!#REF!="Needs Synthesis",IF('Tube Sequencing'!E70="","Please enter a sequence for a primer that needs synthesis. ",""),"")</f>
        <v>#REF!</v>
      </c>
      <c r="M61" s="11" t="e">
        <f>IF(ISTEXT(Y61),"",IF(LEFT('Tube Sequencing'!#REF!,4)="Free","Please select a primer from the Standard Primer List. ",""))</f>
        <v>#REF!</v>
      </c>
      <c r="N61" s="11" t="e">
        <f>IF('Tube Sequencing'!#REF!="","",IF('Tube Sequencing'!D70="",IF('Tube Sequencing'!#REF!="Premixed","","Please enter a Primer Name. "),""))</f>
        <v>#REF!</v>
      </c>
      <c r="O61" s="11" t="e">
        <f>IF('Tube Sequencing'!#REF!="Enclosed",IF(LEN('Tube Sequencing'!E70)&gt;7,"Please check the Primer Barcode as it is longer than 6 digits and may not be valid. ",""),"")</f>
        <v>#REF!</v>
      </c>
      <c r="P61" s="11">
        <f>IF(ISBLANK('Tube Sequencing'!C70),"",IF('Tube Sequencing'!#REF!="","Please enter a Template Type. ",""))</f>
      </c>
      <c r="Q61" s="11">
        <f>IF(ISBLANK('Tube Sequencing'!C70),"",IF('Tube Sequencing'!#REF!="","Please enter Primer Type. ",""))</f>
      </c>
      <c r="R61" s="11">
        <f>IF(ISBLANK('Tube Sequencing'!C70),"",IF('Tube Sequencing'!#REF!="","Please enter Product Type. ",""))</f>
      </c>
      <c r="S61" s="11" t="e">
        <f>IF('Tube Sequencing'!#REF!="","",IF('Tube Sequencing'!C70="","Please enter a sample name for each reaction. ",""))</f>
        <v>#REF!</v>
      </c>
      <c r="Y61" s="11" t="e">
        <f>IF(VLOOKUP('Tube Sequencing'!D70,'_!Menus'!$F$2:$G$53,2,0)="Yes","Yes","")</f>
        <v>#N/A</v>
      </c>
    </row>
    <row r="62" spans="2:25" ht="24.75">
      <c r="B62" s="9">
        <v>62</v>
      </c>
      <c r="D62" s="36" t="s">
        <v>78</v>
      </c>
      <c r="E62" s="35"/>
      <c r="F62" s="78" t="s">
        <v>111</v>
      </c>
      <c r="J62" s="11" t="e">
        <f t="shared" si="0"/>
        <v>#REF!</v>
      </c>
      <c r="K62" s="14" t="e">
        <f>IF('Tube Sequencing'!#REF!&gt;20000,IF('Tube Sequencing'!#REF!="BAC","","This read must be perfomed as a BAC Template Type. "),"")</f>
        <v>#REF!</v>
      </c>
      <c r="L62" s="11" t="e">
        <f>IF('Tube Sequencing'!#REF!="Needs Synthesis",IF('Tube Sequencing'!E71="","Please enter a sequence for a primer that needs synthesis. ",""),"")</f>
        <v>#REF!</v>
      </c>
      <c r="M62" s="11" t="e">
        <f>IF(ISTEXT(Y62),"",IF(LEFT('Tube Sequencing'!#REF!,4)="Free","Please select a primer from the Standard Primer List. ",""))</f>
        <v>#REF!</v>
      </c>
      <c r="N62" s="11" t="e">
        <f>IF('Tube Sequencing'!#REF!="","",IF('Tube Sequencing'!D71="",IF('Tube Sequencing'!#REF!="Premixed","","Please enter a Primer Name. "),""))</f>
        <v>#REF!</v>
      </c>
      <c r="O62" s="11" t="e">
        <f>IF('Tube Sequencing'!#REF!="Enclosed",IF(LEN('Tube Sequencing'!E71)&gt;7,"Please check the Primer Barcode as it is longer than 6 digits and may not be valid. ",""),"")</f>
        <v>#REF!</v>
      </c>
      <c r="P62" s="11">
        <f>IF(ISBLANK('Tube Sequencing'!C71),"",IF('Tube Sequencing'!#REF!="","Please enter a Template Type. ",""))</f>
      </c>
      <c r="Q62" s="11">
        <f>IF(ISBLANK('Tube Sequencing'!C71),"",IF('Tube Sequencing'!#REF!="","Please enter Primer Type. ",""))</f>
      </c>
      <c r="R62" s="11">
        <f>IF(ISBLANK('Tube Sequencing'!C71),"",IF('Tube Sequencing'!#REF!="","Please enter Product Type. ",""))</f>
      </c>
      <c r="S62" s="11" t="e">
        <f>IF('Tube Sequencing'!#REF!="","",IF('Tube Sequencing'!C71="","Please enter a sample name for each reaction. ",""))</f>
        <v>#REF!</v>
      </c>
      <c r="Y62" s="11" t="e">
        <f>IF(VLOOKUP('Tube Sequencing'!D71,'_!Menus'!$F$2:$G$53,2,0)="Yes","Yes","")</f>
        <v>#N/A</v>
      </c>
    </row>
    <row r="63" spans="2:25" ht="24.75">
      <c r="B63" s="9">
        <v>63</v>
      </c>
      <c r="D63" s="36" t="s">
        <v>79</v>
      </c>
      <c r="E63" s="35"/>
      <c r="F63" s="78" t="s">
        <v>112</v>
      </c>
      <c r="J63" s="11" t="e">
        <f t="shared" si="0"/>
        <v>#REF!</v>
      </c>
      <c r="K63" s="14" t="e">
        <f>IF('Tube Sequencing'!#REF!&gt;20000,IF('Tube Sequencing'!#REF!="BAC","","This read must be perfomed as a BAC Template Type. "),"")</f>
        <v>#REF!</v>
      </c>
      <c r="L63" s="11" t="e">
        <f>IF('Tube Sequencing'!#REF!="Needs Synthesis",IF('Tube Sequencing'!E72="","Please enter a sequence for a primer that needs synthesis. ",""),"")</f>
        <v>#REF!</v>
      </c>
      <c r="M63" s="11" t="e">
        <f>IF(ISTEXT(Y63),"",IF(LEFT('Tube Sequencing'!#REF!,4)="Free","Please select a primer from the Standard Primer List. ",""))</f>
        <v>#REF!</v>
      </c>
      <c r="N63" s="11" t="e">
        <f>IF('Tube Sequencing'!#REF!="","",IF('Tube Sequencing'!D72="",IF('Tube Sequencing'!#REF!="Premixed","","Please enter a Primer Name. "),""))</f>
        <v>#REF!</v>
      </c>
      <c r="O63" s="11" t="e">
        <f>IF('Tube Sequencing'!#REF!="Enclosed",IF(LEN('Tube Sequencing'!E72)&gt;7,"Please check the Primer Barcode as it is longer than 6 digits and may not be valid. ",""),"")</f>
        <v>#REF!</v>
      </c>
      <c r="P63" s="11">
        <f>IF(ISBLANK('Tube Sequencing'!C72),"",IF('Tube Sequencing'!#REF!="","Please enter a Template Type. ",""))</f>
      </c>
      <c r="Q63" s="11">
        <f>IF(ISBLANK('Tube Sequencing'!C72),"",IF('Tube Sequencing'!#REF!="","Please enter Primer Type. ",""))</f>
      </c>
      <c r="R63" s="11">
        <f>IF(ISBLANK('Tube Sequencing'!C72),"",IF('Tube Sequencing'!#REF!="","Please enter Product Type. ",""))</f>
      </c>
      <c r="S63" s="11" t="e">
        <f>IF('Tube Sequencing'!#REF!="","",IF('Tube Sequencing'!C72="","Please enter a sample name for each reaction. ",""))</f>
        <v>#REF!</v>
      </c>
      <c r="Y63" s="11" t="e">
        <f>IF(VLOOKUP('Tube Sequencing'!D72,'_!Menus'!$F$2:$G$53,2,0)="Yes","Yes","")</f>
        <v>#N/A</v>
      </c>
    </row>
    <row r="64" spans="2:25" ht="12">
      <c r="B64" s="9">
        <v>64</v>
      </c>
      <c r="D64" s="36"/>
      <c r="F64" s="78" t="s">
        <v>4</v>
      </c>
      <c r="J64" s="11" t="e">
        <f t="shared" si="0"/>
        <v>#REF!</v>
      </c>
      <c r="K64" s="14" t="e">
        <f>IF('Tube Sequencing'!#REF!&gt;20000,IF('Tube Sequencing'!#REF!="BAC","","This read must be perfomed as a BAC Template Type. "),"")</f>
        <v>#REF!</v>
      </c>
      <c r="L64" s="11" t="e">
        <f>IF('Tube Sequencing'!#REF!="Needs Synthesis",IF('Tube Sequencing'!E73="","Please enter a sequence for a primer that needs synthesis. ",""),"")</f>
        <v>#REF!</v>
      </c>
      <c r="M64" s="11" t="e">
        <f>IF(ISTEXT(Y64),"",IF(LEFT('Tube Sequencing'!#REF!,4)="Free","Please select a primer from the Standard Primer List. ",""))</f>
        <v>#REF!</v>
      </c>
      <c r="N64" s="11" t="e">
        <f>IF('Tube Sequencing'!#REF!="","",IF('Tube Sequencing'!D73="",IF('Tube Sequencing'!#REF!="Premixed","","Please enter a Primer Name. "),""))</f>
        <v>#REF!</v>
      </c>
      <c r="O64" s="11" t="e">
        <f>IF('Tube Sequencing'!#REF!="Enclosed",IF(LEN('Tube Sequencing'!E73)&gt;7,"Please check the Primer Barcode as it is longer than 6 digits and may not be valid. ",""),"")</f>
        <v>#REF!</v>
      </c>
      <c r="P64" s="11">
        <f>IF(ISBLANK('Tube Sequencing'!C73),"",IF('Tube Sequencing'!#REF!="","Please enter a Template Type. ",""))</f>
      </c>
      <c r="Q64" s="11">
        <f>IF(ISBLANK('Tube Sequencing'!C73),"",IF('Tube Sequencing'!#REF!="","Please enter Primer Type. ",""))</f>
      </c>
      <c r="R64" s="11">
        <f>IF(ISBLANK('Tube Sequencing'!C73),"",IF('Tube Sequencing'!#REF!="","Please enter Product Type. ",""))</f>
      </c>
      <c r="S64" s="11" t="e">
        <f>IF('Tube Sequencing'!#REF!="","",IF('Tube Sequencing'!C73="","Please enter a sample name for each reaction. ",""))</f>
        <v>#REF!</v>
      </c>
      <c r="Y64" s="11" t="e">
        <f>IF(VLOOKUP('Tube Sequencing'!D73,'_!Menus'!$F$2:$G$53,2,0)="Yes","Yes","")</f>
        <v>#N/A</v>
      </c>
    </row>
    <row r="65" spans="2:25" ht="12">
      <c r="B65" s="9">
        <v>65</v>
      </c>
      <c r="D65" s="36"/>
      <c r="F65" s="78" t="s">
        <v>113</v>
      </c>
      <c r="J65" s="11" t="e">
        <f t="shared" si="0"/>
        <v>#REF!</v>
      </c>
      <c r="K65" s="14" t="e">
        <f>IF('Tube Sequencing'!#REF!&gt;20000,IF('Tube Sequencing'!#REF!="BAC","","This read must be perfomed as a BAC Template Type. "),"")</f>
        <v>#REF!</v>
      </c>
      <c r="L65" s="11" t="e">
        <f>IF('Tube Sequencing'!#REF!="Needs Synthesis",IF('Tube Sequencing'!E74="","Please enter a sequence for a primer that needs synthesis. ",""),"")</f>
        <v>#REF!</v>
      </c>
      <c r="M65" s="11" t="e">
        <f>IF(ISTEXT(Y65),"",IF(LEFT('Tube Sequencing'!#REF!,4)="Free","Please select a primer from the Standard Primer List. ",""))</f>
        <v>#REF!</v>
      </c>
      <c r="N65" s="11" t="e">
        <f>IF('Tube Sequencing'!#REF!="","",IF('Tube Sequencing'!D74="",IF('Tube Sequencing'!#REF!="Premixed","","Please enter a Primer Name. "),""))</f>
        <v>#REF!</v>
      </c>
      <c r="O65" s="11" t="e">
        <f>IF('Tube Sequencing'!#REF!="Enclosed",IF(LEN('Tube Sequencing'!E74)&gt;7,"Please check the Primer Barcode as it is longer than 6 digits and may not be valid. ",""),"")</f>
        <v>#REF!</v>
      </c>
      <c r="P65" s="11">
        <f>IF(ISBLANK('Tube Sequencing'!C74),"",IF('Tube Sequencing'!#REF!="","Please enter a Template Type. ",""))</f>
      </c>
      <c r="Q65" s="11">
        <f>IF(ISBLANK('Tube Sequencing'!C74),"",IF('Tube Sequencing'!#REF!="","Please enter Primer Type. ",""))</f>
      </c>
      <c r="R65" s="11">
        <f>IF(ISBLANK('Tube Sequencing'!C74),"",IF('Tube Sequencing'!#REF!="","Please enter Product Type. ",""))</f>
      </c>
      <c r="S65" s="11" t="e">
        <f>IF('Tube Sequencing'!#REF!="","",IF('Tube Sequencing'!C74="","Please enter a sample name for each reaction. ",""))</f>
        <v>#REF!</v>
      </c>
      <c r="Y65" s="11" t="e">
        <f>IF(VLOOKUP('Tube Sequencing'!D74,'_!Menus'!$F$2:$G$53,2,0)="Yes","Yes","")</f>
        <v>#N/A</v>
      </c>
    </row>
    <row r="66" spans="2:25" ht="12.75">
      <c r="B66" s="9">
        <v>66</v>
      </c>
      <c r="C66" s="32" t="s">
        <v>91</v>
      </c>
      <c r="D66" s="32" t="s">
        <v>92</v>
      </c>
      <c r="F66" s="78" t="s">
        <v>114</v>
      </c>
      <c r="J66" s="11" t="e">
        <f t="shared" si="0"/>
        <v>#REF!</v>
      </c>
      <c r="K66" s="14" t="e">
        <f>IF('Tube Sequencing'!#REF!&gt;20000,IF('Tube Sequencing'!#REF!="BAC","","This read must be perfomed as a BAC Template Type. "),"")</f>
        <v>#REF!</v>
      </c>
      <c r="L66" s="11" t="e">
        <f>IF('Tube Sequencing'!#REF!="Needs Synthesis",IF('Tube Sequencing'!E75="","Please enter a sequence for a primer that needs synthesis. ",""),"")</f>
        <v>#REF!</v>
      </c>
      <c r="M66" s="11" t="e">
        <f>IF(ISTEXT(Y66),"",IF(LEFT('Tube Sequencing'!#REF!,4)="Free","Please select a primer from the Standard Primer List. ",""))</f>
        <v>#REF!</v>
      </c>
      <c r="N66" s="11" t="e">
        <f>IF('Tube Sequencing'!#REF!="","",IF('Tube Sequencing'!D75="",IF('Tube Sequencing'!#REF!="Premixed","","Please enter a Primer Name. "),""))</f>
        <v>#REF!</v>
      </c>
      <c r="O66" s="11" t="e">
        <f>IF('Tube Sequencing'!#REF!="Enclosed",IF(LEN('Tube Sequencing'!E75)&gt;7,"Please check the Primer Barcode as it is longer than 6 digits and may not be valid. ",""),"")</f>
        <v>#REF!</v>
      </c>
      <c r="P66" s="11">
        <f>IF(ISBLANK('Tube Sequencing'!C75),"",IF('Tube Sequencing'!#REF!="","Please enter a Template Type. ",""))</f>
      </c>
      <c r="Q66" s="11">
        <f>IF(ISBLANK('Tube Sequencing'!C75),"",IF('Tube Sequencing'!#REF!="","Please enter Primer Type. ",""))</f>
      </c>
      <c r="R66" s="11">
        <f>IF(ISBLANK('Tube Sequencing'!C75),"",IF('Tube Sequencing'!#REF!="","Please enter Product Type. ",""))</f>
      </c>
      <c r="S66" s="11" t="e">
        <f>IF('Tube Sequencing'!#REF!="","",IF('Tube Sequencing'!C75="","Please enter a sample name for each reaction. ",""))</f>
        <v>#REF!</v>
      </c>
      <c r="Y66" s="11" t="e">
        <f>IF(VLOOKUP('Tube Sequencing'!D75,'_!Menus'!$F$2:$G$53,2,0)="Yes","Yes","")</f>
        <v>#N/A</v>
      </c>
    </row>
    <row r="67" spans="2:25" ht="12">
      <c r="B67" s="9">
        <v>67</v>
      </c>
      <c r="C67" s="33"/>
      <c r="D67" s="33"/>
      <c r="F67" s="78" t="s">
        <v>5</v>
      </c>
      <c r="J67" s="11" t="e">
        <f t="shared" si="0"/>
        <v>#REF!</v>
      </c>
      <c r="K67" s="14" t="e">
        <f>IF('Tube Sequencing'!#REF!&gt;20000,IF('Tube Sequencing'!#REF!="BAC","","This read must be perfomed as a BAC Template Type. "),"")</f>
        <v>#REF!</v>
      </c>
      <c r="L67" s="11" t="e">
        <f>IF('Tube Sequencing'!#REF!="Needs Synthesis",IF('Tube Sequencing'!E76="","Please enter a sequence for a primer that needs synthesis. ",""),"")</f>
        <v>#REF!</v>
      </c>
      <c r="M67" s="11" t="e">
        <f>IF(ISTEXT(Y67),"",IF(LEFT('Tube Sequencing'!#REF!,4)="Free","Please select a primer from the Standard Primer List. ",""))</f>
        <v>#REF!</v>
      </c>
      <c r="N67" s="11" t="e">
        <f>IF('Tube Sequencing'!#REF!="","",IF('Tube Sequencing'!D76="",IF('Tube Sequencing'!#REF!="Premixed","","Please enter a Primer Name. "),""))</f>
        <v>#REF!</v>
      </c>
      <c r="O67" s="11" t="e">
        <f>IF('Tube Sequencing'!#REF!="Enclosed",IF(LEN('Tube Sequencing'!E76)&gt;7,"Please check the Primer Barcode as it is longer than 6 digits and may not be valid. ",""),"")</f>
        <v>#REF!</v>
      </c>
      <c r="P67" s="11">
        <f>IF(ISBLANK('Tube Sequencing'!C76),"",IF('Tube Sequencing'!#REF!="","Please enter a Template Type. ",""))</f>
      </c>
      <c r="Q67" s="11">
        <f>IF(ISBLANK('Tube Sequencing'!C76),"",IF('Tube Sequencing'!#REF!="","Please enter Primer Type. ",""))</f>
      </c>
      <c r="R67" s="11">
        <f>IF(ISBLANK('Tube Sequencing'!C76),"",IF('Tube Sequencing'!#REF!="","Please enter Product Type. ",""))</f>
      </c>
      <c r="S67" s="11" t="e">
        <f>IF('Tube Sequencing'!#REF!="","",IF('Tube Sequencing'!C76="","Please enter a sample name for each reaction. ",""))</f>
        <v>#REF!</v>
      </c>
      <c r="Y67" s="11" t="e">
        <f>IF(VLOOKUP('Tube Sequencing'!D76,'_!Menus'!$F$2:$G$53,2,0)="Yes","Yes","")</f>
        <v>#N/A</v>
      </c>
    </row>
    <row r="68" spans="2:25" ht="12">
      <c r="B68" s="9">
        <v>68</v>
      </c>
      <c r="C68" s="33"/>
      <c r="D68" s="33"/>
      <c r="F68" s="78" t="s">
        <v>3</v>
      </c>
      <c r="J68" s="11" t="e">
        <f t="shared" si="0"/>
        <v>#REF!</v>
      </c>
      <c r="K68" s="14" t="e">
        <f>IF('Tube Sequencing'!#REF!&gt;20000,IF('Tube Sequencing'!#REF!="BAC","","This read must be perfomed as a BAC Template Type. "),"")</f>
        <v>#REF!</v>
      </c>
      <c r="L68" s="11" t="e">
        <f>IF('Tube Sequencing'!#REF!="Needs Synthesis",IF('Tube Sequencing'!E77="","Please enter a sequence for a primer that needs synthesis. ",""),"")</f>
        <v>#REF!</v>
      </c>
      <c r="M68" s="11" t="e">
        <f>IF(ISTEXT(Y68),"",IF(LEFT('Tube Sequencing'!#REF!,4)="Free","Please select a primer from the Standard Primer List. ",""))</f>
        <v>#REF!</v>
      </c>
      <c r="N68" s="11" t="e">
        <f>IF('Tube Sequencing'!#REF!="","",IF('Tube Sequencing'!D77="",IF('Tube Sequencing'!#REF!="Premixed","","Please enter a Primer Name. "),""))</f>
        <v>#REF!</v>
      </c>
      <c r="O68" s="11" t="e">
        <f>IF('Tube Sequencing'!#REF!="Enclosed",IF(LEN('Tube Sequencing'!E77)&gt;7,"Please check the Primer Barcode as it is longer than 6 digits and may not be valid. ",""),"")</f>
        <v>#REF!</v>
      </c>
      <c r="P68" s="11">
        <f>IF(ISBLANK('Tube Sequencing'!C77),"",IF('Tube Sequencing'!#REF!="","Please enter a Template Type. ",""))</f>
      </c>
      <c r="Q68" s="11">
        <f>IF(ISBLANK('Tube Sequencing'!C77),"",IF('Tube Sequencing'!#REF!="","Please enter Primer Type. ",""))</f>
      </c>
      <c r="R68" s="11">
        <f>IF(ISBLANK('Tube Sequencing'!C77),"",IF('Tube Sequencing'!#REF!="","Please enter Product Type. ",""))</f>
      </c>
      <c r="S68" s="11" t="e">
        <f>IF('Tube Sequencing'!#REF!="","",IF('Tube Sequencing'!C77="","Please enter a sample name for each reaction. ",""))</f>
        <v>#REF!</v>
      </c>
      <c r="Y68" s="11" t="e">
        <f>IF(VLOOKUP('Tube Sequencing'!D77,'_!Menus'!$F$2:$G$53,2,0)="Yes","Yes","")</f>
        <v>#N/A</v>
      </c>
    </row>
    <row r="69" spans="2:25" ht="12">
      <c r="B69" s="9">
        <v>69</v>
      </c>
      <c r="C69" s="36" t="s">
        <v>13</v>
      </c>
      <c r="D69" s="36" t="s">
        <v>13</v>
      </c>
      <c r="F69" s="78" t="s">
        <v>115</v>
      </c>
      <c r="J69" s="11" t="e">
        <f t="shared" si="0"/>
        <v>#REF!</v>
      </c>
      <c r="K69" s="14" t="e">
        <f>IF('Tube Sequencing'!#REF!&gt;20000,IF('Tube Sequencing'!#REF!="BAC","","This read must be perfomed as a BAC Template Type. "),"")</f>
        <v>#REF!</v>
      </c>
      <c r="L69" s="11" t="e">
        <f>IF('Tube Sequencing'!#REF!="Needs Synthesis",IF('Tube Sequencing'!E78="","Please enter a sequence for a primer that needs synthesis. ",""),"")</f>
        <v>#REF!</v>
      </c>
      <c r="M69" s="11" t="e">
        <f>IF(ISTEXT(Y69),"",IF(LEFT('Tube Sequencing'!#REF!,4)="Free","Please select a primer from the Standard Primer List. ",""))</f>
        <v>#REF!</v>
      </c>
      <c r="N69" s="11" t="e">
        <f>IF('Tube Sequencing'!#REF!="","",IF('Tube Sequencing'!D78="",IF('Tube Sequencing'!#REF!="Premixed","","Please enter a Primer Name. "),""))</f>
        <v>#REF!</v>
      </c>
      <c r="O69" s="11" t="e">
        <f>IF('Tube Sequencing'!#REF!="Enclosed",IF(LEN('Tube Sequencing'!E78)&gt;7,"Please check the Primer Barcode as it is longer than 6 digits and may not be valid. ",""),"")</f>
        <v>#REF!</v>
      </c>
      <c r="P69" s="11">
        <f>IF(ISBLANK('Tube Sequencing'!C78),"",IF('Tube Sequencing'!#REF!="","Please enter a Template Type. ",""))</f>
      </c>
      <c r="Q69" s="11">
        <f>IF(ISBLANK('Tube Sequencing'!C78),"",IF('Tube Sequencing'!#REF!="","Please enter Primer Type. ",""))</f>
      </c>
      <c r="R69" s="11">
        <f>IF(ISBLANK('Tube Sequencing'!C78),"",IF('Tube Sequencing'!#REF!="","Please enter Product Type. ",""))</f>
      </c>
      <c r="S69" s="11" t="e">
        <f>IF('Tube Sequencing'!#REF!="","",IF('Tube Sequencing'!C78="","Please enter a sample name for each reaction. ",""))</f>
        <v>#REF!</v>
      </c>
      <c r="Y69" s="11" t="e">
        <f>IF(VLOOKUP('Tube Sequencing'!D78,'_!Menus'!$F$2:$G$53,2,0)="Yes","Yes","")</f>
        <v>#N/A</v>
      </c>
    </row>
    <row r="70" spans="2:25" ht="24.75">
      <c r="B70" s="9">
        <v>70</v>
      </c>
      <c r="C70" s="36" t="s">
        <v>120</v>
      </c>
      <c r="D70" s="36" t="s">
        <v>120</v>
      </c>
      <c r="F70" s="78" t="s">
        <v>72</v>
      </c>
      <c r="J70" s="11" t="e">
        <f aca="true" t="shared" si="1" ref="J70:J133">CONCATENATE(,K70,L70,M70,N70,O70,P70,,Q70,R70,S70,T70)</f>
        <v>#REF!</v>
      </c>
      <c r="K70" s="14" t="e">
        <f>IF('Tube Sequencing'!#REF!&gt;20000,IF('Tube Sequencing'!#REF!="BAC","","This read must be perfomed as a BAC Template Type. "),"")</f>
        <v>#REF!</v>
      </c>
      <c r="L70" s="11" t="e">
        <f>IF('Tube Sequencing'!#REF!="Needs Synthesis",IF('Tube Sequencing'!E79="","Please enter a sequence for a primer that needs synthesis. ",""),"")</f>
        <v>#REF!</v>
      </c>
      <c r="M70" s="11" t="e">
        <f>IF(ISTEXT(Y70),"",IF(LEFT('Tube Sequencing'!#REF!,4)="Free","Please select a primer from the Standard Primer List. ",""))</f>
        <v>#REF!</v>
      </c>
      <c r="N70" s="11" t="e">
        <f>IF('Tube Sequencing'!#REF!="","",IF('Tube Sequencing'!D79="",IF('Tube Sequencing'!#REF!="Premixed","","Please enter a Primer Name. "),""))</f>
        <v>#REF!</v>
      </c>
      <c r="O70" s="11" t="e">
        <f>IF('Tube Sequencing'!#REF!="Enclosed",IF(LEN('Tube Sequencing'!E79)&gt;7,"Please check the Primer Barcode as it is longer than 6 digits and may not be valid. ",""),"")</f>
        <v>#REF!</v>
      </c>
      <c r="P70" s="11">
        <f>IF(ISBLANK('Tube Sequencing'!C79),"",IF('Tube Sequencing'!#REF!="","Please enter a Template Type. ",""))</f>
      </c>
      <c r="Q70" s="11">
        <f>IF(ISBLANK('Tube Sequencing'!C79),"",IF('Tube Sequencing'!#REF!="","Please enter Primer Type. ",""))</f>
      </c>
      <c r="R70" s="11">
        <f>IF(ISBLANK('Tube Sequencing'!C79),"",IF('Tube Sequencing'!#REF!="","Please enter Product Type. ",""))</f>
      </c>
      <c r="S70" s="11" t="e">
        <f>IF('Tube Sequencing'!#REF!="","",IF('Tube Sequencing'!C79="","Please enter a sample name for each reaction. ",""))</f>
        <v>#REF!</v>
      </c>
      <c r="Y70" s="11" t="e">
        <f>IF(VLOOKUP('Tube Sequencing'!D79,'_!Menus'!$F$2:$G$53,2,0)="Yes","Yes","")</f>
        <v>#N/A</v>
      </c>
    </row>
    <row r="71" spans="2:25" ht="12">
      <c r="B71" s="9">
        <v>71</v>
      </c>
      <c r="C71" s="36" t="s">
        <v>76</v>
      </c>
      <c r="D71" s="36" t="s">
        <v>93</v>
      </c>
      <c r="F71" s="78" t="s">
        <v>63</v>
      </c>
      <c r="J71" s="11" t="e">
        <f t="shared" si="1"/>
        <v>#REF!</v>
      </c>
      <c r="K71" s="14" t="e">
        <f>IF('Tube Sequencing'!#REF!&gt;20000,IF('Tube Sequencing'!#REF!="BAC","","This read must be perfomed as a BAC Template Type. "),"")</f>
        <v>#REF!</v>
      </c>
      <c r="L71" s="11" t="e">
        <f>IF('Tube Sequencing'!#REF!="Needs Synthesis",IF('Tube Sequencing'!E80="","Please enter a sequence for a primer that needs synthesis. ",""),"")</f>
        <v>#REF!</v>
      </c>
      <c r="M71" s="11" t="e">
        <f>IF(ISTEXT(Y71),"",IF(LEFT('Tube Sequencing'!#REF!,4)="Free","Please select a primer from the Standard Primer List. ",""))</f>
        <v>#REF!</v>
      </c>
      <c r="N71" s="11" t="e">
        <f>IF('Tube Sequencing'!#REF!="","",IF('Tube Sequencing'!D80="",IF('Tube Sequencing'!#REF!="Premixed","","Please enter a Primer Name. "),""))</f>
        <v>#REF!</v>
      </c>
      <c r="O71" s="11" t="e">
        <f>IF('Tube Sequencing'!#REF!="Enclosed",IF(LEN('Tube Sequencing'!E80)&gt;7,"Please check the Primer Barcode as it is longer than 6 digits and may not be valid. ",""),"")</f>
        <v>#REF!</v>
      </c>
      <c r="P71" s="11">
        <f>IF(ISBLANK('Tube Sequencing'!C80),"",IF('Tube Sequencing'!#REF!="","Please enter a Template Type. ",""))</f>
      </c>
      <c r="Q71" s="11">
        <f>IF(ISBLANK('Tube Sequencing'!C80),"",IF('Tube Sequencing'!#REF!="","Please enter Primer Type. ",""))</f>
      </c>
      <c r="R71" s="11">
        <f>IF(ISBLANK('Tube Sequencing'!C80),"",IF('Tube Sequencing'!#REF!="","Please enter Product Type. ",""))</f>
      </c>
      <c r="S71" s="11" t="e">
        <f>IF('Tube Sequencing'!#REF!="","",IF('Tube Sequencing'!C80="","Please enter a sample name for each reaction. ",""))</f>
        <v>#REF!</v>
      </c>
      <c r="Y71" s="11" t="e">
        <f>IF(VLOOKUP('Tube Sequencing'!D80,'_!Menus'!$F$2:$G$53,2,0)="Yes","Yes","")</f>
        <v>#N/A</v>
      </c>
    </row>
    <row r="72" spans="2:25" ht="12">
      <c r="B72" s="9">
        <v>72</v>
      </c>
      <c r="C72" s="36" t="s">
        <v>77</v>
      </c>
      <c r="D72" s="36"/>
      <c r="F72" s="78" t="s">
        <v>64</v>
      </c>
      <c r="J72" s="11" t="e">
        <f t="shared" si="1"/>
        <v>#REF!</v>
      </c>
      <c r="K72" s="14" t="e">
        <f>IF('Tube Sequencing'!#REF!&gt;20000,IF('Tube Sequencing'!#REF!="BAC","","This read must be perfomed as a BAC Template Type. "),"")</f>
        <v>#REF!</v>
      </c>
      <c r="L72" s="11" t="e">
        <f>IF('Tube Sequencing'!#REF!="Needs Synthesis",IF('Tube Sequencing'!E81="","Please enter a sequence for a primer that needs synthesis. ",""),"")</f>
        <v>#REF!</v>
      </c>
      <c r="M72" s="11" t="e">
        <f>IF(ISTEXT(Y72),"",IF(LEFT('Tube Sequencing'!#REF!,4)="Free","Please select a primer from the Standard Primer List. ",""))</f>
        <v>#REF!</v>
      </c>
      <c r="N72" s="11" t="e">
        <f>IF('Tube Sequencing'!#REF!="","",IF('Tube Sequencing'!D81="",IF('Tube Sequencing'!#REF!="Premixed","","Please enter a Primer Name. "),""))</f>
        <v>#REF!</v>
      </c>
      <c r="O72" s="11" t="e">
        <f>IF('Tube Sequencing'!#REF!="Enclosed",IF(LEN('Tube Sequencing'!E81)&gt;7,"Please check the Primer Barcode as it is longer than 6 digits and may not be valid. ",""),"")</f>
        <v>#REF!</v>
      </c>
      <c r="P72" s="11">
        <f>IF(ISBLANK('Tube Sequencing'!C81),"",IF('Tube Sequencing'!#REF!="","Please enter a Template Type. ",""))</f>
      </c>
      <c r="Q72" s="11">
        <f>IF(ISBLANK('Tube Sequencing'!C81),"",IF('Tube Sequencing'!#REF!="","Please enter Primer Type. ",""))</f>
      </c>
      <c r="R72" s="11">
        <f>IF(ISBLANK('Tube Sequencing'!C81),"",IF('Tube Sequencing'!#REF!="","Please enter Product Type. ",""))</f>
      </c>
      <c r="S72" s="11" t="e">
        <f>IF('Tube Sequencing'!#REF!="","",IF('Tube Sequencing'!C81="","Please enter a sample name for each reaction. ",""))</f>
        <v>#REF!</v>
      </c>
      <c r="Y72" s="11" t="e">
        <f>IF(VLOOKUP('Tube Sequencing'!D81,'_!Menus'!$F$2:$G$53,2,0)="Yes","Yes","")</f>
        <v>#N/A</v>
      </c>
    </row>
    <row r="73" spans="2:25" ht="12">
      <c r="B73" s="9">
        <v>73</v>
      </c>
      <c r="C73" s="36" t="s">
        <v>78</v>
      </c>
      <c r="F73" s="78" t="s">
        <v>65</v>
      </c>
      <c r="J73" s="11" t="e">
        <f t="shared" si="1"/>
        <v>#REF!</v>
      </c>
      <c r="K73" s="14" t="e">
        <f>IF('Tube Sequencing'!#REF!&gt;20000,IF('Tube Sequencing'!#REF!="BAC","","This read must be perfomed as a BAC Template Type. "),"")</f>
        <v>#REF!</v>
      </c>
      <c r="L73" s="11" t="e">
        <f>IF('Tube Sequencing'!#REF!="Needs Synthesis",IF('Tube Sequencing'!E82="","Please enter a sequence for a primer that needs synthesis. ",""),"")</f>
        <v>#REF!</v>
      </c>
      <c r="M73" s="11" t="e">
        <f>IF(ISTEXT(Y73),"",IF(LEFT('Tube Sequencing'!#REF!,4)="Free","Please select a primer from the Standard Primer List. ",""))</f>
        <v>#REF!</v>
      </c>
      <c r="N73" s="11" t="e">
        <f>IF('Tube Sequencing'!#REF!="","",IF('Tube Sequencing'!D82="",IF('Tube Sequencing'!#REF!="Premixed","","Please enter a Primer Name. "),""))</f>
        <v>#REF!</v>
      </c>
      <c r="O73" s="11" t="e">
        <f>IF('Tube Sequencing'!#REF!="Enclosed",IF(LEN('Tube Sequencing'!E82)&gt;7,"Please check the Primer Barcode as it is longer than 6 digits and may not be valid. ",""),"")</f>
        <v>#REF!</v>
      </c>
      <c r="P73" s="11">
        <f>IF(ISBLANK('Tube Sequencing'!C82),"",IF('Tube Sequencing'!#REF!="","Please enter a Template Type. ",""))</f>
      </c>
      <c r="Q73" s="11">
        <f>IF(ISBLANK('Tube Sequencing'!C82),"",IF('Tube Sequencing'!#REF!="","Please enter Primer Type. ",""))</f>
      </c>
      <c r="R73" s="11">
        <f>IF(ISBLANK('Tube Sequencing'!C82),"",IF('Tube Sequencing'!#REF!="","Please enter Product Type. ",""))</f>
      </c>
      <c r="S73" s="11" t="e">
        <f>IF('Tube Sequencing'!#REF!="","",IF('Tube Sequencing'!C82="","Please enter a sample name for each reaction. ",""))</f>
        <v>#REF!</v>
      </c>
      <c r="Y73" s="11" t="e">
        <f>IF(VLOOKUP('Tube Sequencing'!D82,'_!Menus'!$F$2:$G$53,2,0)="Yes","Yes","")</f>
        <v>#N/A</v>
      </c>
    </row>
    <row r="74" spans="2:25" ht="12">
      <c r="B74" s="9">
        <v>74</v>
      </c>
      <c r="C74" s="36" t="s">
        <v>79</v>
      </c>
      <c r="F74" s="78" t="s">
        <v>116</v>
      </c>
      <c r="J74" s="11" t="e">
        <f t="shared" si="1"/>
        <v>#REF!</v>
      </c>
      <c r="K74" s="14" t="e">
        <f>IF('Tube Sequencing'!#REF!&gt;20000,IF('Tube Sequencing'!#REF!="BAC","","This read must be perfomed as a BAC Template Type. "),"")</f>
        <v>#REF!</v>
      </c>
      <c r="L74" s="11" t="e">
        <f>IF('Tube Sequencing'!#REF!="Needs Synthesis",IF('Tube Sequencing'!E83="","Please enter a sequence for a primer that needs synthesis. ",""),"")</f>
        <v>#REF!</v>
      </c>
      <c r="M74" s="11" t="e">
        <f>IF(ISTEXT(Y74),"",IF(LEFT('Tube Sequencing'!#REF!,4)="Free","Please select a primer from the Standard Primer List. ",""))</f>
        <v>#REF!</v>
      </c>
      <c r="N74" s="11" t="e">
        <f>IF('Tube Sequencing'!#REF!="","",IF('Tube Sequencing'!D83="",IF('Tube Sequencing'!#REF!="Premixed","","Please enter a Primer Name. "),""))</f>
        <v>#REF!</v>
      </c>
      <c r="O74" s="11" t="e">
        <f>IF('Tube Sequencing'!#REF!="Enclosed",IF(LEN('Tube Sequencing'!E83)&gt;7,"Please check the Primer Barcode as it is longer than 6 digits and may not be valid. ",""),"")</f>
        <v>#REF!</v>
      </c>
      <c r="P74" s="11">
        <f>IF(ISBLANK('Tube Sequencing'!C83),"",IF('Tube Sequencing'!#REF!="","Please enter a Template Type. ",""))</f>
      </c>
      <c r="Q74" s="11">
        <f>IF(ISBLANK('Tube Sequencing'!C83),"",IF('Tube Sequencing'!#REF!="","Please enter Primer Type. ",""))</f>
      </c>
      <c r="R74" s="11">
        <f>IF(ISBLANK('Tube Sequencing'!C83),"",IF('Tube Sequencing'!#REF!="","Please enter Product Type. ",""))</f>
      </c>
      <c r="S74" s="11" t="e">
        <f>IF('Tube Sequencing'!#REF!="","",IF('Tube Sequencing'!C83="","Please enter a sample name for each reaction. ",""))</f>
        <v>#REF!</v>
      </c>
      <c r="Y74" s="11" t="e">
        <f>IF(VLOOKUP('Tube Sequencing'!D83,'_!Menus'!$F$2:$G$53,2,0)="Yes","Yes","")</f>
        <v>#N/A</v>
      </c>
    </row>
    <row r="75" spans="2:25" ht="12">
      <c r="B75" s="9">
        <v>75</v>
      </c>
      <c r="F75" s="78" t="s">
        <v>10</v>
      </c>
      <c r="J75" s="11" t="e">
        <f t="shared" si="1"/>
        <v>#REF!</v>
      </c>
      <c r="K75" s="14" t="e">
        <f>IF('Tube Sequencing'!#REF!&gt;20000,IF('Tube Sequencing'!#REF!="BAC","","This read must be perfomed as a BAC Template Type. "),"")</f>
        <v>#REF!</v>
      </c>
      <c r="L75" s="11" t="e">
        <f>IF('Tube Sequencing'!#REF!="Needs Synthesis",IF('Tube Sequencing'!E84="","Please enter a sequence for a primer that needs synthesis. ",""),"")</f>
        <v>#REF!</v>
      </c>
      <c r="M75" s="11" t="e">
        <f>IF(ISTEXT(Y75),"",IF(LEFT('Tube Sequencing'!#REF!,4)="Free","Please select a primer from the Standard Primer List. ",""))</f>
        <v>#REF!</v>
      </c>
      <c r="N75" s="11" t="e">
        <f>IF('Tube Sequencing'!#REF!="","",IF('Tube Sequencing'!D84="",IF('Tube Sequencing'!#REF!="Premixed","","Please enter a Primer Name. "),""))</f>
        <v>#REF!</v>
      </c>
      <c r="O75" s="11" t="e">
        <f>IF('Tube Sequencing'!#REF!="Enclosed",IF(LEN('Tube Sequencing'!E84)&gt;7,"Please check the Primer Barcode as it is longer than 6 digits and may not be valid. ",""),"")</f>
        <v>#REF!</v>
      </c>
      <c r="P75" s="11">
        <f>IF(ISBLANK('Tube Sequencing'!C84),"",IF('Tube Sequencing'!#REF!="","Please enter a Template Type. ",""))</f>
      </c>
      <c r="Q75" s="11">
        <f>IF(ISBLANK('Tube Sequencing'!C84),"",IF('Tube Sequencing'!#REF!="","Please enter Primer Type. ",""))</f>
      </c>
      <c r="R75" s="11">
        <f>IF(ISBLANK('Tube Sequencing'!C84),"",IF('Tube Sequencing'!#REF!="","Please enter Product Type. ",""))</f>
      </c>
      <c r="S75" s="11" t="e">
        <f>IF('Tube Sequencing'!#REF!="","",IF('Tube Sequencing'!C84="","Please enter a sample name for each reaction. ",""))</f>
        <v>#REF!</v>
      </c>
      <c r="Y75" s="11" t="e">
        <f>IF(VLOOKUP('Tube Sequencing'!D84,'_!Menus'!$F$2:$G$53,2,0)="Yes","Yes","")</f>
        <v>#N/A</v>
      </c>
    </row>
    <row r="76" spans="2:25" ht="12">
      <c r="B76" s="9">
        <v>76</v>
      </c>
      <c r="F76" s="78" t="s">
        <v>117</v>
      </c>
      <c r="J76" s="11" t="e">
        <f t="shared" si="1"/>
        <v>#REF!</v>
      </c>
      <c r="K76" s="14" t="e">
        <f>IF('Tube Sequencing'!#REF!&gt;20000,IF('Tube Sequencing'!#REF!="BAC","","This read must be perfomed as a BAC Template Type. "),"")</f>
        <v>#REF!</v>
      </c>
      <c r="L76" s="11" t="e">
        <f>IF('Tube Sequencing'!#REF!="Needs Synthesis",IF('Tube Sequencing'!E85="","Please enter a sequence for a primer that needs synthesis. ",""),"")</f>
        <v>#REF!</v>
      </c>
      <c r="M76" s="11" t="e">
        <f>IF(ISTEXT(Y76),"",IF(LEFT('Tube Sequencing'!#REF!,4)="Free","Please select a primer from the Standard Primer List. ",""))</f>
        <v>#REF!</v>
      </c>
      <c r="N76" s="11" t="e">
        <f>IF('Tube Sequencing'!#REF!="","",IF('Tube Sequencing'!D85="",IF('Tube Sequencing'!#REF!="Premixed","","Please enter a Primer Name. "),""))</f>
        <v>#REF!</v>
      </c>
      <c r="O76" s="11" t="e">
        <f>IF('Tube Sequencing'!#REF!="Enclosed",IF(LEN('Tube Sequencing'!E85)&gt;7,"Please check the Primer Barcode as it is longer than 6 digits and may not be valid. ",""),"")</f>
        <v>#REF!</v>
      </c>
      <c r="P76" s="11">
        <f>IF(ISBLANK('Tube Sequencing'!C85),"",IF('Tube Sequencing'!#REF!="","Please enter a Template Type. ",""))</f>
      </c>
      <c r="Q76" s="11">
        <f>IF(ISBLANK('Tube Sequencing'!C85),"",IF('Tube Sequencing'!#REF!="","Please enter Primer Type. ",""))</f>
      </c>
      <c r="R76" s="11">
        <f>IF(ISBLANK('Tube Sequencing'!C85),"",IF('Tube Sequencing'!#REF!="","Please enter Product Type. ",""))</f>
      </c>
      <c r="S76" s="11" t="e">
        <f>IF('Tube Sequencing'!#REF!="","",IF('Tube Sequencing'!C85="","Please enter a sample name for each reaction. ",""))</f>
        <v>#REF!</v>
      </c>
      <c r="Y76" s="11" t="e">
        <f>IF(VLOOKUP('Tube Sequencing'!D85,'_!Menus'!$F$2:$G$53,2,0)="Yes","Yes","")</f>
        <v>#N/A</v>
      </c>
    </row>
    <row r="77" spans="2:25" ht="12">
      <c r="B77" s="9">
        <v>77</v>
      </c>
      <c r="F77" s="78" t="s">
        <v>118</v>
      </c>
      <c r="J77" s="11" t="e">
        <f t="shared" si="1"/>
        <v>#REF!</v>
      </c>
      <c r="K77" s="14" t="e">
        <f>IF('Tube Sequencing'!#REF!&gt;20000,IF('Tube Sequencing'!#REF!="BAC","","This read must be perfomed as a BAC Template Type. "),"")</f>
        <v>#REF!</v>
      </c>
      <c r="L77" s="11" t="e">
        <f>IF('Tube Sequencing'!#REF!="Needs Synthesis",IF('Tube Sequencing'!E86="","Please enter a sequence for a primer that needs synthesis. ",""),"")</f>
        <v>#REF!</v>
      </c>
      <c r="M77" s="11" t="e">
        <f>IF(ISTEXT(Y77),"",IF(LEFT('Tube Sequencing'!#REF!,4)="Free","Please select a primer from the Standard Primer List. ",""))</f>
        <v>#REF!</v>
      </c>
      <c r="N77" s="11" t="e">
        <f>IF('Tube Sequencing'!#REF!="","",IF('Tube Sequencing'!D86="",IF('Tube Sequencing'!#REF!="Premixed","","Please enter a Primer Name. "),""))</f>
        <v>#REF!</v>
      </c>
      <c r="O77" s="11" t="e">
        <f>IF('Tube Sequencing'!#REF!="Enclosed",IF(LEN('Tube Sequencing'!E86)&gt;7,"Please check the Primer Barcode as it is longer than 6 digits and may not be valid. ",""),"")</f>
        <v>#REF!</v>
      </c>
      <c r="P77" s="11">
        <f>IF(ISBLANK('Tube Sequencing'!C86),"",IF('Tube Sequencing'!#REF!="","Please enter a Template Type. ",""))</f>
      </c>
      <c r="Q77" s="11">
        <f>IF(ISBLANK('Tube Sequencing'!C86),"",IF('Tube Sequencing'!#REF!="","Please enter Primer Type. ",""))</f>
      </c>
      <c r="R77" s="11">
        <f>IF(ISBLANK('Tube Sequencing'!C86),"",IF('Tube Sequencing'!#REF!="","Please enter Product Type. ",""))</f>
      </c>
      <c r="S77" s="11" t="e">
        <f>IF('Tube Sequencing'!#REF!="","",IF('Tube Sequencing'!C86="","Please enter a sample name for each reaction. ",""))</f>
        <v>#REF!</v>
      </c>
      <c r="Y77" s="11" t="e">
        <f>IF(VLOOKUP('Tube Sequencing'!D86,'_!Menus'!$F$2:$G$53,2,0)="Yes","Yes","")</f>
        <v>#N/A</v>
      </c>
    </row>
    <row r="78" spans="2:25" ht="12">
      <c r="B78" s="9">
        <v>78</v>
      </c>
      <c r="F78" s="78" t="s">
        <v>119</v>
      </c>
      <c r="J78" s="11" t="e">
        <f t="shared" si="1"/>
        <v>#REF!</v>
      </c>
      <c r="K78" s="14" t="e">
        <f>IF('Tube Sequencing'!#REF!&gt;20000,IF('Tube Sequencing'!#REF!="BAC","","This read must be perfomed as a BAC Template Type. "),"")</f>
        <v>#REF!</v>
      </c>
      <c r="L78" s="11" t="e">
        <f>IF('Tube Sequencing'!#REF!="Needs Synthesis",IF('Tube Sequencing'!E87="","Please enter a sequence for a primer that needs synthesis. ",""),"")</f>
        <v>#REF!</v>
      </c>
      <c r="M78" s="11" t="e">
        <f>IF(ISTEXT(Y78),"",IF(LEFT('Tube Sequencing'!#REF!,4)="Free","Please select a primer from the Standard Primer List. ",""))</f>
        <v>#REF!</v>
      </c>
      <c r="N78" s="11" t="e">
        <f>IF('Tube Sequencing'!#REF!="","",IF('Tube Sequencing'!D87="",IF('Tube Sequencing'!#REF!="Premixed","","Please enter a Primer Name. "),""))</f>
        <v>#REF!</v>
      </c>
      <c r="O78" s="11" t="e">
        <f>IF('Tube Sequencing'!#REF!="Enclosed",IF(LEN('Tube Sequencing'!E87)&gt;7,"Please check the Primer Barcode as it is longer than 6 digits and may not be valid. ",""),"")</f>
        <v>#REF!</v>
      </c>
      <c r="P78" s="11">
        <f>IF(ISBLANK('Tube Sequencing'!C87),"",IF('Tube Sequencing'!#REF!="","Please enter a Template Type. ",""))</f>
      </c>
      <c r="Q78" s="11">
        <f>IF(ISBLANK('Tube Sequencing'!C87),"",IF('Tube Sequencing'!#REF!="","Please enter Primer Type. ",""))</f>
      </c>
      <c r="R78" s="11">
        <f>IF(ISBLANK('Tube Sequencing'!C87),"",IF('Tube Sequencing'!#REF!="","Please enter Product Type. ",""))</f>
      </c>
      <c r="S78" s="11" t="e">
        <f>IF('Tube Sequencing'!#REF!="","",IF('Tube Sequencing'!C87="","Please enter a sample name for each reaction. ",""))</f>
        <v>#REF!</v>
      </c>
      <c r="Y78" s="11" t="e">
        <f>IF(VLOOKUP('Tube Sequencing'!D87,'_!Menus'!$F$2:$G$53,2,0)="Yes","Yes","")</f>
        <v>#N/A</v>
      </c>
    </row>
    <row r="79" spans="2:25" ht="12">
      <c r="B79" s="9">
        <v>79</v>
      </c>
      <c r="F79" s="77" t="s">
        <v>13</v>
      </c>
      <c r="J79" s="11" t="e">
        <f t="shared" si="1"/>
        <v>#REF!</v>
      </c>
      <c r="K79" s="14" t="e">
        <f>IF('Tube Sequencing'!#REF!&gt;20000,IF('Tube Sequencing'!#REF!="BAC","","This read must be perfomed as a BAC Template Type. "),"")</f>
        <v>#REF!</v>
      </c>
      <c r="L79" s="11" t="e">
        <f>IF('Tube Sequencing'!#REF!="Needs Synthesis",IF('Tube Sequencing'!E88="","Please enter a sequence for a primer that needs synthesis. ",""),"")</f>
        <v>#REF!</v>
      </c>
      <c r="M79" s="11" t="e">
        <f>IF(ISTEXT(Y79),"",IF(LEFT('Tube Sequencing'!#REF!,4)="Free","Please select a primer from the Standard Primer List. ",""))</f>
        <v>#REF!</v>
      </c>
      <c r="N79" s="11" t="e">
        <f>IF('Tube Sequencing'!#REF!="","",IF('Tube Sequencing'!D88="",IF('Tube Sequencing'!#REF!="Premixed","","Please enter a Primer Name. "),""))</f>
        <v>#REF!</v>
      </c>
      <c r="O79" s="11" t="e">
        <f>IF('Tube Sequencing'!#REF!="Enclosed",IF(LEN('Tube Sequencing'!E88)&gt;7,"Please check the Primer Barcode as it is longer than 6 digits and may not be valid. ",""),"")</f>
        <v>#REF!</v>
      </c>
      <c r="P79" s="11">
        <f>IF(ISBLANK('Tube Sequencing'!C88),"",IF('Tube Sequencing'!#REF!="","Please enter a Template Type. ",""))</f>
      </c>
      <c r="Q79" s="11">
        <f>IF(ISBLANK('Tube Sequencing'!C88),"",IF('Tube Sequencing'!#REF!="","Please enter Primer Type. ",""))</f>
      </c>
      <c r="R79" s="11">
        <f>IF(ISBLANK('Tube Sequencing'!C88),"",IF('Tube Sequencing'!#REF!="","Please enter Product Type. ",""))</f>
      </c>
      <c r="S79" s="11" t="e">
        <f>IF('Tube Sequencing'!#REF!="","",IF('Tube Sequencing'!C88="","Please enter a sample name for each reaction. ",""))</f>
        <v>#REF!</v>
      </c>
      <c r="Y79" s="11" t="e">
        <f>IF(VLOOKUP('Tube Sequencing'!D88,'_!Menus'!$F$2:$G$53,2,0)="Yes","Yes","")</f>
        <v>#N/A</v>
      </c>
    </row>
    <row r="80" spans="2:25" ht="12">
      <c r="B80" s="9">
        <v>80</v>
      </c>
      <c r="J80" s="11" t="e">
        <f t="shared" si="1"/>
        <v>#REF!</v>
      </c>
      <c r="K80" s="14" t="e">
        <f>IF('Tube Sequencing'!#REF!&gt;20000,IF('Tube Sequencing'!#REF!="BAC","","This read must be perfomed as a BAC Template Type. "),"")</f>
        <v>#REF!</v>
      </c>
      <c r="L80" s="11" t="e">
        <f>IF('Tube Sequencing'!#REF!="Needs Synthesis",IF('Tube Sequencing'!E89="","Please enter a sequence for a primer that needs synthesis. ",""),"")</f>
        <v>#REF!</v>
      </c>
      <c r="M80" s="11" t="e">
        <f>IF(ISTEXT(Y80),"",IF(LEFT('Tube Sequencing'!#REF!,4)="Free","Please select a primer from the Standard Primer List. ",""))</f>
        <v>#REF!</v>
      </c>
      <c r="N80" s="11" t="e">
        <f>IF('Tube Sequencing'!#REF!="","",IF('Tube Sequencing'!D89="",IF('Tube Sequencing'!#REF!="Premixed","","Please enter a Primer Name. "),""))</f>
        <v>#REF!</v>
      </c>
      <c r="O80" s="11" t="e">
        <f>IF('Tube Sequencing'!#REF!="Enclosed",IF(LEN('Tube Sequencing'!E89)&gt;7,"Please check the Primer Barcode as it is longer than 6 digits and may not be valid. ",""),"")</f>
        <v>#REF!</v>
      </c>
      <c r="P80" s="11">
        <f>IF(ISBLANK('Tube Sequencing'!C89),"",IF('Tube Sequencing'!#REF!="","Please enter a Template Type. ",""))</f>
      </c>
      <c r="Q80" s="11">
        <f>IF(ISBLANK('Tube Sequencing'!C89),"",IF('Tube Sequencing'!#REF!="","Please enter Primer Type. ",""))</f>
      </c>
      <c r="R80" s="11">
        <f>IF(ISBLANK('Tube Sequencing'!C89),"",IF('Tube Sequencing'!#REF!="","Please enter Product Type. ",""))</f>
      </c>
      <c r="S80" s="11" t="e">
        <f>IF('Tube Sequencing'!#REF!="","",IF('Tube Sequencing'!C89="","Please enter a sample name for each reaction. ",""))</f>
        <v>#REF!</v>
      </c>
      <c r="Y80" s="11" t="e">
        <f>IF(VLOOKUP('Tube Sequencing'!D89,'_!Menus'!$F$2:$G$53,2,0)="Yes","Yes","")</f>
        <v>#N/A</v>
      </c>
    </row>
    <row r="81" spans="2:25" ht="12">
      <c r="B81" s="9">
        <v>81</v>
      </c>
      <c r="J81" s="11" t="e">
        <f t="shared" si="1"/>
        <v>#REF!</v>
      </c>
      <c r="K81" s="14" t="e">
        <f>IF('Tube Sequencing'!#REF!&gt;20000,IF('Tube Sequencing'!#REF!="BAC","","This read must be perfomed as a BAC Template Type. "),"")</f>
        <v>#REF!</v>
      </c>
      <c r="L81" s="11" t="e">
        <f>IF('Tube Sequencing'!#REF!="Needs Synthesis",IF('Tube Sequencing'!E90="","Please enter a sequence for a primer that needs synthesis. ",""),"")</f>
        <v>#REF!</v>
      </c>
      <c r="M81" s="11" t="e">
        <f>IF(ISTEXT(Y81),"",IF(LEFT('Tube Sequencing'!#REF!,4)="Free","Please select a primer from the Standard Primer List. ",""))</f>
        <v>#REF!</v>
      </c>
      <c r="N81" s="11" t="e">
        <f>IF('Tube Sequencing'!#REF!="","",IF('Tube Sequencing'!D90="",IF('Tube Sequencing'!#REF!="Premixed","","Please enter a Primer Name. "),""))</f>
        <v>#REF!</v>
      </c>
      <c r="O81" s="11" t="e">
        <f>IF('Tube Sequencing'!#REF!="Enclosed",IF(LEN('Tube Sequencing'!E90)&gt;7,"Please check the Primer Barcode as it is longer than 6 digits and may not be valid. ",""),"")</f>
        <v>#REF!</v>
      </c>
      <c r="P81" s="11">
        <f>IF(ISBLANK('Tube Sequencing'!C90),"",IF('Tube Sequencing'!#REF!="","Please enter a Template Type. ",""))</f>
      </c>
      <c r="Q81" s="11">
        <f>IF(ISBLANK('Tube Sequencing'!C90),"",IF('Tube Sequencing'!#REF!="","Please enter Primer Type. ",""))</f>
      </c>
      <c r="R81" s="11">
        <f>IF(ISBLANK('Tube Sequencing'!C90),"",IF('Tube Sequencing'!#REF!="","Please enter Product Type. ",""))</f>
      </c>
      <c r="S81" s="11" t="e">
        <f>IF('Tube Sequencing'!#REF!="","",IF('Tube Sequencing'!C90="","Please enter a sample name for each reaction. ",""))</f>
        <v>#REF!</v>
      </c>
      <c r="Y81" s="11" t="e">
        <f>IF(VLOOKUP('Tube Sequencing'!D90,'_!Menus'!$F$2:$G$53,2,0)="Yes","Yes","")</f>
        <v>#N/A</v>
      </c>
    </row>
    <row r="82" spans="2:25" ht="12">
      <c r="B82" s="9">
        <v>82</v>
      </c>
      <c r="J82" s="11" t="e">
        <f t="shared" si="1"/>
        <v>#REF!</v>
      </c>
      <c r="K82" s="14" t="e">
        <f>IF('Tube Sequencing'!#REF!&gt;20000,IF('Tube Sequencing'!#REF!="BAC","","This read must be perfomed as a BAC Template Type. "),"")</f>
        <v>#REF!</v>
      </c>
      <c r="L82" s="11" t="e">
        <f>IF('Tube Sequencing'!#REF!="Needs Synthesis",IF('Tube Sequencing'!E91="","Please enter a sequence for a primer that needs synthesis. ",""),"")</f>
        <v>#REF!</v>
      </c>
      <c r="M82" s="11" t="e">
        <f>IF(ISTEXT(Y82),"",IF(LEFT('Tube Sequencing'!#REF!,4)="Free","Please select a primer from the Standard Primer List. ",""))</f>
        <v>#REF!</v>
      </c>
      <c r="N82" s="11" t="e">
        <f>IF('Tube Sequencing'!#REF!="","",IF('Tube Sequencing'!D91="",IF('Tube Sequencing'!#REF!="Premixed","","Please enter a Primer Name. "),""))</f>
        <v>#REF!</v>
      </c>
      <c r="O82" s="11" t="e">
        <f>IF('Tube Sequencing'!#REF!="Enclosed",IF(LEN('Tube Sequencing'!E91)&gt;7,"Please check the Primer Barcode as it is longer than 6 digits and may not be valid. ",""),"")</f>
        <v>#REF!</v>
      </c>
      <c r="P82" s="11">
        <f>IF(ISBLANK('Tube Sequencing'!C91),"",IF('Tube Sequencing'!#REF!="","Please enter a Template Type. ",""))</f>
      </c>
      <c r="Q82" s="11">
        <f>IF(ISBLANK('Tube Sequencing'!C91),"",IF('Tube Sequencing'!#REF!="","Please enter Primer Type. ",""))</f>
      </c>
      <c r="R82" s="11">
        <f>IF(ISBLANK('Tube Sequencing'!C91),"",IF('Tube Sequencing'!#REF!="","Please enter Product Type. ",""))</f>
      </c>
      <c r="S82" s="11" t="e">
        <f>IF('Tube Sequencing'!#REF!="","",IF('Tube Sequencing'!C91="","Please enter a sample name for each reaction. ",""))</f>
        <v>#REF!</v>
      </c>
      <c r="Y82" s="11" t="e">
        <f>IF(VLOOKUP('Tube Sequencing'!D91,'_!Menus'!$F$2:$G$53,2,0)="Yes","Yes","")</f>
        <v>#N/A</v>
      </c>
    </row>
    <row r="83" spans="2:25" ht="12">
      <c r="B83" s="9">
        <v>83</v>
      </c>
      <c r="J83" s="11" t="e">
        <f t="shared" si="1"/>
        <v>#REF!</v>
      </c>
      <c r="K83" s="14" t="e">
        <f>IF('Tube Sequencing'!#REF!&gt;20000,IF('Tube Sequencing'!#REF!="BAC","","This read must be perfomed as a BAC Template Type. "),"")</f>
        <v>#REF!</v>
      </c>
      <c r="L83" s="11" t="e">
        <f>IF('Tube Sequencing'!#REF!="Needs Synthesis",IF('Tube Sequencing'!E92="","Please enter a sequence for a primer that needs synthesis. ",""),"")</f>
        <v>#REF!</v>
      </c>
      <c r="M83" s="11" t="e">
        <f>IF(ISTEXT(Y83),"",IF(LEFT('Tube Sequencing'!#REF!,4)="Free","Please select a primer from the Standard Primer List. ",""))</f>
        <v>#REF!</v>
      </c>
      <c r="N83" s="11" t="e">
        <f>IF('Tube Sequencing'!#REF!="","",IF('Tube Sequencing'!D92="",IF('Tube Sequencing'!#REF!="Premixed","","Please enter a Primer Name. "),""))</f>
        <v>#REF!</v>
      </c>
      <c r="O83" s="11" t="e">
        <f>IF('Tube Sequencing'!#REF!="Enclosed",IF(LEN('Tube Sequencing'!E92)&gt;7,"Please check the Primer Barcode as it is longer than 6 digits and may not be valid. ",""),"")</f>
        <v>#REF!</v>
      </c>
      <c r="P83" s="11">
        <f>IF(ISBLANK('Tube Sequencing'!C92),"",IF('Tube Sequencing'!#REF!="","Please enter a Template Type. ",""))</f>
      </c>
      <c r="Q83" s="11">
        <f>IF(ISBLANK('Tube Sequencing'!C92),"",IF('Tube Sequencing'!#REF!="","Please enter Primer Type. ",""))</f>
      </c>
      <c r="R83" s="11">
        <f>IF(ISBLANK('Tube Sequencing'!C92),"",IF('Tube Sequencing'!#REF!="","Please enter Product Type. ",""))</f>
      </c>
      <c r="S83" s="11" t="e">
        <f>IF('Tube Sequencing'!#REF!="","",IF('Tube Sequencing'!C92="","Please enter a sample name for each reaction. ",""))</f>
        <v>#REF!</v>
      </c>
      <c r="Y83" s="11" t="e">
        <f>IF(VLOOKUP('Tube Sequencing'!D92,'_!Menus'!$F$2:$G$53,2,0)="Yes","Yes","")</f>
        <v>#N/A</v>
      </c>
    </row>
    <row r="84" spans="2:25" ht="12">
      <c r="B84" s="9">
        <v>84</v>
      </c>
      <c r="J84" s="11" t="e">
        <f t="shared" si="1"/>
        <v>#REF!</v>
      </c>
      <c r="K84" s="14" t="e">
        <f>IF('Tube Sequencing'!#REF!&gt;20000,IF('Tube Sequencing'!#REF!="BAC","","This read must be perfomed as a BAC Template Type. "),"")</f>
        <v>#REF!</v>
      </c>
      <c r="L84" s="11" t="e">
        <f>IF('Tube Sequencing'!#REF!="Needs Synthesis",IF('Tube Sequencing'!E93="","Please enter a sequence for a primer that needs synthesis. ",""),"")</f>
        <v>#REF!</v>
      </c>
      <c r="M84" s="11" t="e">
        <f>IF(ISTEXT(Y84),"",IF(LEFT('Tube Sequencing'!#REF!,4)="Free","Please select a primer from the Standard Primer List. ",""))</f>
        <v>#REF!</v>
      </c>
      <c r="N84" s="11" t="e">
        <f>IF('Tube Sequencing'!#REF!="","",IF('Tube Sequencing'!D93="",IF('Tube Sequencing'!#REF!="Premixed","","Please enter a Primer Name. "),""))</f>
        <v>#REF!</v>
      </c>
      <c r="O84" s="11" t="e">
        <f>IF('Tube Sequencing'!#REF!="Enclosed",IF(LEN('Tube Sequencing'!E93)&gt;7,"Please check the Primer Barcode as it is longer than 6 digits and may not be valid. ",""),"")</f>
        <v>#REF!</v>
      </c>
      <c r="P84" s="11">
        <f>IF(ISBLANK('Tube Sequencing'!C93),"",IF('Tube Sequencing'!#REF!="","Please enter a Template Type. ",""))</f>
      </c>
      <c r="Q84" s="11">
        <f>IF(ISBLANK('Tube Sequencing'!C93),"",IF('Tube Sequencing'!#REF!="","Please enter Primer Type. ",""))</f>
      </c>
      <c r="R84" s="11">
        <f>IF(ISBLANK('Tube Sequencing'!C93),"",IF('Tube Sequencing'!#REF!="","Please enter Product Type. ",""))</f>
      </c>
      <c r="S84" s="11" t="e">
        <f>IF('Tube Sequencing'!#REF!="","",IF('Tube Sequencing'!C93="","Please enter a sample name for each reaction. ",""))</f>
        <v>#REF!</v>
      </c>
      <c r="Y84" s="11" t="e">
        <f>IF(VLOOKUP('Tube Sequencing'!D93,'_!Menus'!$F$2:$G$53,2,0)="Yes","Yes","")</f>
        <v>#N/A</v>
      </c>
    </row>
    <row r="85" spans="2:25" ht="12">
      <c r="B85" s="9">
        <v>85</v>
      </c>
      <c r="J85" s="11" t="e">
        <f t="shared" si="1"/>
        <v>#REF!</v>
      </c>
      <c r="K85" s="14" t="e">
        <f>IF('Tube Sequencing'!#REF!&gt;20000,IF('Tube Sequencing'!#REF!="BAC","","This read must be perfomed as a BAC Template Type. "),"")</f>
        <v>#REF!</v>
      </c>
      <c r="L85" s="11" t="e">
        <f>IF('Tube Sequencing'!#REF!="Needs Synthesis",IF('Tube Sequencing'!E94="","Please enter a sequence for a primer that needs synthesis. ",""),"")</f>
        <v>#REF!</v>
      </c>
      <c r="M85" s="11" t="e">
        <f>IF(ISTEXT(Y85),"",IF(LEFT('Tube Sequencing'!#REF!,4)="Free","Please select a primer from the Standard Primer List. ",""))</f>
        <v>#REF!</v>
      </c>
      <c r="N85" s="11" t="e">
        <f>IF('Tube Sequencing'!#REF!="","",IF('Tube Sequencing'!D94="",IF('Tube Sequencing'!#REF!="Premixed","","Please enter a Primer Name. "),""))</f>
        <v>#REF!</v>
      </c>
      <c r="O85" s="11" t="e">
        <f>IF('Tube Sequencing'!#REF!="Enclosed",IF(LEN('Tube Sequencing'!E94)&gt;7,"Please check the Primer Barcode as it is longer than 6 digits and may not be valid. ",""),"")</f>
        <v>#REF!</v>
      </c>
      <c r="P85" s="11">
        <f>IF(ISBLANK('Tube Sequencing'!C94),"",IF('Tube Sequencing'!#REF!="","Please enter a Template Type. ",""))</f>
      </c>
      <c r="Q85" s="11">
        <f>IF(ISBLANK('Tube Sequencing'!C94),"",IF('Tube Sequencing'!#REF!="","Please enter Primer Type. ",""))</f>
      </c>
      <c r="R85" s="11">
        <f>IF(ISBLANK('Tube Sequencing'!C94),"",IF('Tube Sequencing'!#REF!="","Please enter Product Type. ",""))</f>
      </c>
      <c r="S85" s="11" t="e">
        <f>IF('Tube Sequencing'!#REF!="","",IF('Tube Sequencing'!C94="","Please enter a sample name for each reaction. ",""))</f>
        <v>#REF!</v>
      </c>
      <c r="Y85" s="11" t="e">
        <f>IF(VLOOKUP('Tube Sequencing'!D94,'_!Menus'!$F$2:$G$53,2,0)="Yes","Yes","")</f>
        <v>#N/A</v>
      </c>
    </row>
    <row r="86" spans="2:25" ht="12">
      <c r="B86" s="9">
        <v>86</v>
      </c>
      <c r="J86" s="11" t="e">
        <f t="shared" si="1"/>
        <v>#REF!</v>
      </c>
      <c r="K86" s="14" t="e">
        <f>IF('Tube Sequencing'!#REF!&gt;20000,IF('Tube Sequencing'!#REF!="BAC","","This read must be perfomed as a BAC Template Type. "),"")</f>
        <v>#REF!</v>
      </c>
      <c r="L86" s="11" t="e">
        <f>IF('Tube Sequencing'!#REF!="Needs Synthesis",IF('Tube Sequencing'!E95="","Please enter a sequence for a primer that needs synthesis. ",""),"")</f>
        <v>#REF!</v>
      </c>
      <c r="M86" s="11" t="e">
        <f>IF(ISTEXT(Y86),"",IF(LEFT('Tube Sequencing'!#REF!,4)="Free","Please select a primer from the Standard Primer List. ",""))</f>
        <v>#REF!</v>
      </c>
      <c r="N86" s="11" t="e">
        <f>IF('Tube Sequencing'!#REF!="","",IF('Tube Sequencing'!D95="",IF('Tube Sequencing'!#REF!="Premixed","","Please enter a Primer Name. "),""))</f>
        <v>#REF!</v>
      </c>
      <c r="O86" s="11" t="e">
        <f>IF('Tube Sequencing'!#REF!="Enclosed",IF(LEN('Tube Sequencing'!E95)&gt;7,"Please check the Primer Barcode as it is longer than 6 digits and may not be valid. ",""),"")</f>
        <v>#REF!</v>
      </c>
      <c r="P86" s="11">
        <f>IF(ISBLANK('Tube Sequencing'!C95),"",IF('Tube Sequencing'!#REF!="","Please enter a Template Type. ",""))</f>
      </c>
      <c r="Q86" s="11">
        <f>IF(ISBLANK('Tube Sequencing'!C95),"",IF('Tube Sequencing'!#REF!="","Please enter Primer Type. ",""))</f>
      </c>
      <c r="R86" s="11">
        <f>IF(ISBLANK('Tube Sequencing'!C95),"",IF('Tube Sequencing'!#REF!="","Please enter Product Type. ",""))</f>
      </c>
      <c r="S86" s="11" t="e">
        <f>IF('Tube Sequencing'!#REF!="","",IF('Tube Sequencing'!C95="","Please enter a sample name for each reaction. ",""))</f>
        <v>#REF!</v>
      </c>
      <c r="Y86" s="11" t="e">
        <f>IF(VLOOKUP('Tube Sequencing'!D95,'_!Menus'!$F$2:$G$53,2,0)="Yes","Yes","")</f>
        <v>#N/A</v>
      </c>
    </row>
    <row r="87" spans="2:25" ht="12">
      <c r="B87" s="9">
        <v>87</v>
      </c>
      <c r="J87" s="11" t="e">
        <f t="shared" si="1"/>
        <v>#REF!</v>
      </c>
      <c r="K87" s="14" t="e">
        <f>IF('Tube Sequencing'!#REF!&gt;20000,IF('Tube Sequencing'!#REF!="BAC","","This read must be perfomed as a BAC Template Type. "),"")</f>
        <v>#REF!</v>
      </c>
      <c r="L87" s="11" t="e">
        <f>IF('Tube Sequencing'!#REF!="Needs Synthesis",IF('Tube Sequencing'!E96="","Please enter a sequence for a primer that needs synthesis. ",""),"")</f>
        <v>#REF!</v>
      </c>
      <c r="M87" s="11" t="e">
        <f>IF(ISTEXT(Y87),"",IF(LEFT('Tube Sequencing'!#REF!,4)="Free","Please select a primer from the Standard Primer List. ",""))</f>
        <v>#REF!</v>
      </c>
      <c r="N87" s="11" t="e">
        <f>IF('Tube Sequencing'!#REF!="","",IF('Tube Sequencing'!D96="",IF('Tube Sequencing'!#REF!="Premixed","","Please enter a Primer Name. "),""))</f>
        <v>#REF!</v>
      </c>
      <c r="O87" s="11" t="e">
        <f>IF('Tube Sequencing'!#REF!="Enclosed",IF(LEN('Tube Sequencing'!E96)&gt;7,"Please check the Primer Barcode as it is longer than 6 digits and may not be valid. ",""),"")</f>
        <v>#REF!</v>
      </c>
      <c r="P87" s="11">
        <f>IF(ISBLANK('Tube Sequencing'!C96),"",IF('Tube Sequencing'!#REF!="","Please enter a Template Type. ",""))</f>
      </c>
      <c r="Q87" s="11">
        <f>IF(ISBLANK('Tube Sequencing'!C96),"",IF('Tube Sequencing'!#REF!="","Please enter Primer Type. ",""))</f>
      </c>
      <c r="R87" s="11">
        <f>IF(ISBLANK('Tube Sequencing'!C96),"",IF('Tube Sequencing'!#REF!="","Please enter Product Type. ",""))</f>
      </c>
      <c r="S87" s="11" t="e">
        <f>IF('Tube Sequencing'!#REF!="","",IF('Tube Sequencing'!C96="","Please enter a sample name for each reaction. ",""))</f>
        <v>#REF!</v>
      </c>
      <c r="Y87" s="11" t="e">
        <f>IF(VLOOKUP('Tube Sequencing'!D96,'_!Menus'!$F$2:$G$53,2,0)="Yes","Yes","")</f>
        <v>#N/A</v>
      </c>
    </row>
    <row r="88" spans="2:25" ht="12">
      <c r="B88" s="9">
        <v>88</v>
      </c>
      <c r="J88" s="11" t="e">
        <f t="shared" si="1"/>
        <v>#REF!</v>
      </c>
      <c r="K88" s="14" t="e">
        <f>IF('Tube Sequencing'!#REF!&gt;20000,IF('Tube Sequencing'!#REF!="BAC","","This read must be perfomed as a BAC Template Type. "),"")</f>
        <v>#REF!</v>
      </c>
      <c r="L88" s="11" t="e">
        <f>IF('Tube Sequencing'!#REF!="Needs Synthesis",IF('Tube Sequencing'!E97="","Please enter a sequence for a primer that needs synthesis. ",""),"")</f>
        <v>#REF!</v>
      </c>
      <c r="M88" s="11" t="e">
        <f>IF(ISTEXT(Y88),"",IF(LEFT('Tube Sequencing'!#REF!,4)="Free","Please select a primer from the Standard Primer List. ",""))</f>
        <v>#REF!</v>
      </c>
      <c r="N88" s="11" t="e">
        <f>IF('Tube Sequencing'!#REF!="","",IF('Tube Sequencing'!D97="",IF('Tube Sequencing'!#REF!="Premixed","","Please enter a Primer Name. "),""))</f>
        <v>#REF!</v>
      </c>
      <c r="O88" s="11" t="e">
        <f>IF('Tube Sequencing'!#REF!="Enclosed",IF(LEN('Tube Sequencing'!E97)&gt;7,"Please check the Primer Barcode as it is longer than 6 digits and may not be valid. ",""),"")</f>
        <v>#REF!</v>
      </c>
      <c r="P88" s="11">
        <f>IF(ISBLANK('Tube Sequencing'!C97),"",IF('Tube Sequencing'!#REF!="","Please enter a Template Type. ",""))</f>
      </c>
      <c r="Q88" s="11">
        <f>IF(ISBLANK('Tube Sequencing'!C97),"",IF('Tube Sequencing'!#REF!="","Please enter Primer Type. ",""))</f>
      </c>
      <c r="R88" s="11">
        <f>IF(ISBLANK('Tube Sequencing'!C97),"",IF('Tube Sequencing'!#REF!="","Please enter Product Type. ",""))</f>
      </c>
      <c r="S88" s="11" t="e">
        <f>IF('Tube Sequencing'!#REF!="","",IF('Tube Sequencing'!C97="","Please enter a sample name for each reaction. ",""))</f>
        <v>#REF!</v>
      </c>
      <c r="Y88" s="11" t="e">
        <f>IF(VLOOKUP('Tube Sequencing'!D97,'_!Menus'!$F$2:$G$53,2,0)="Yes","Yes","")</f>
        <v>#N/A</v>
      </c>
    </row>
    <row r="89" spans="2:25" ht="12">
      <c r="B89" s="9">
        <v>89</v>
      </c>
      <c r="J89" s="11" t="e">
        <f t="shared" si="1"/>
        <v>#REF!</v>
      </c>
      <c r="K89" s="14" t="e">
        <f>IF('Tube Sequencing'!#REF!&gt;20000,IF('Tube Sequencing'!#REF!="BAC","","This read must be perfomed as a BAC Template Type. "),"")</f>
        <v>#REF!</v>
      </c>
      <c r="L89" s="11" t="e">
        <f>IF('Tube Sequencing'!#REF!="Needs Synthesis",IF('Tube Sequencing'!E98="","Please enter a sequence for a primer that needs synthesis. ",""),"")</f>
        <v>#REF!</v>
      </c>
      <c r="M89" s="11" t="e">
        <f>IF(ISTEXT(Y89),"",IF(LEFT('Tube Sequencing'!#REF!,4)="Free","Please select a primer from the Standard Primer List. ",""))</f>
        <v>#REF!</v>
      </c>
      <c r="N89" s="11" t="e">
        <f>IF('Tube Sequencing'!#REF!="","",IF('Tube Sequencing'!D98="",IF('Tube Sequencing'!#REF!="Premixed","","Please enter a Primer Name. "),""))</f>
        <v>#REF!</v>
      </c>
      <c r="O89" s="11" t="e">
        <f>IF('Tube Sequencing'!#REF!="Enclosed",IF(LEN('Tube Sequencing'!E98)&gt;7,"Please check the Primer Barcode as it is longer than 6 digits and may not be valid. ",""),"")</f>
        <v>#REF!</v>
      </c>
      <c r="P89" s="11">
        <f>IF(ISBLANK('Tube Sequencing'!C98),"",IF('Tube Sequencing'!#REF!="","Please enter a Template Type. ",""))</f>
      </c>
      <c r="Q89" s="11">
        <f>IF(ISBLANK('Tube Sequencing'!C98),"",IF('Tube Sequencing'!#REF!="","Please enter Primer Type. ",""))</f>
      </c>
      <c r="R89" s="11">
        <f>IF(ISBLANK('Tube Sequencing'!C98),"",IF('Tube Sequencing'!#REF!="","Please enter Product Type. ",""))</f>
      </c>
      <c r="S89" s="11" t="e">
        <f>IF('Tube Sequencing'!#REF!="","",IF('Tube Sequencing'!C98="","Please enter a sample name for each reaction. ",""))</f>
        <v>#REF!</v>
      </c>
      <c r="Y89" s="11" t="e">
        <f>IF(VLOOKUP('Tube Sequencing'!D98,'_!Menus'!$F$2:$G$53,2,0)="Yes","Yes","")</f>
        <v>#N/A</v>
      </c>
    </row>
    <row r="90" spans="2:25" ht="12">
      <c r="B90" s="9">
        <v>90</v>
      </c>
      <c r="J90" s="11" t="e">
        <f t="shared" si="1"/>
        <v>#REF!</v>
      </c>
      <c r="K90" s="14" t="e">
        <f>IF('Tube Sequencing'!#REF!&gt;20000,IF('Tube Sequencing'!#REF!="BAC","","This read must be perfomed as a BAC Template Type. "),"")</f>
        <v>#REF!</v>
      </c>
      <c r="L90" s="11" t="e">
        <f>IF('Tube Sequencing'!#REF!="Needs Synthesis",IF('Tube Sequencing'!E99="","Please enter a sequence for a primer that needs synthesis. ",""),"")</f>
        <v>#REF!</v>
      </c>
      <c r="M90" s="11" t="e">
        <f>IF(ISTEXT(Y90),"",IF(LEFT('Tube Sequencing'!#REF!,4)="Free","Please select a primer from the Standard Primer List. ",""))</f>
        <v>#REF!</v>
      </c>
      <c r="N90" s="11" t="e">
        <f>IF('Tube Sequencing'!#REF!="","",IF('Tube Sequencing'!D99="",IF('Tube Sequencing'!#REF!="Premixed","","Please enter a Primer Name. "),""))</f>
        <v>#REF!</v>
      </c>
      <c r="O90" s="11" t="e">
        <f>IF('Tube Sequencing'!#REF!="Enclosed",IF(LEN('Tube Sequencing'!E99)&gt;7,"Please check the Primer Barcode as it is longer than 6 digits and may not be valid. ",""),"")</f>
        <v>#REF!</v>
      </c>
      <c r="P90" s="11">
        <f>IF(ISBLANK('Tube Sequencing'!C99),"",IF('Tube Sequencing'!#REF!="","Please enter a Template Type. ",""))</f>
      </c>
      <c r="Q90" s="11">
        <f>IF(ISBLANK('Tube Sequencing'!C99),"",IF('Tube Sequencing'!#REF!="","Please enter Primer Type. ",""))</f>
      </c>
      <c r="R90" s="11">
        <f>IF(ISBLANK('Tube Sequencing'!C99),"",IF('Tube Sequencing'!#REF!="","Please enter Product Type. ",""))</f>
      </c>
      <c r="S90" s="11" t="e">
        <f>IF('Tube Sequencing'!#REF!="","",IF('Tube Sequencing'!C99="","Please enter a sample name for each reaction. ",""))</f>
        <v>#REF!</v>
      </c>
      <c r="Y90" s="11" t="e">
        <f>IF(VLOOKUP('Tube Sequencing'!D99,'_!Menus'!$F$2:$G$53,2,0)="Yes","Yes","")</f>
        <v>#N/A</v>
      </c>
    </row>
    <row r="91" spans="2:25" ht="12">
      <c r="B91" s="9">
        <v>91</v>
      </c>
      <c r="J91" s="11" t="e">
        <f t="shared" si="1"/>
        <v>#REF!</v>
      </c>
      <c r="K91" s="14" t="e">
        <f>IF('Tube Sequencing'!#REF!&gt;20000,IF('Tube Sequencing'!#REF!="BAC","","This read must be perfomed as a BAC Template Type. "),"")</f>
        <v>#REF!</v>
      </c>
      <c r="L91" s="11" t="e">
        <f>IF('Tube Sequencing'!#REF!="Needs Synthesis",IF('Tube Sequencing'!E100="","Please enter a sequence for a primer that needs synthesis. ",""),"")</f>
        <v>#REF!</v>
      </c>
      <c r="M91" s="11" t="e">
        <f>IF(ISTEXT(Y91),"",IF(LEFT('Tube Sequencing'!#REF!,4)="Free","Please select a primer from the Standard Primer List. ",""))</f>
        <v>#REF!</v>
      </c>
      <c r="N91" s="11" t="e">
        <f>IF('Tube Sequencing'!#REF!="","",IF('Tube Sequencing'!D100="",IF('Tube Sequencing'!#REF!="Premixed","","Please enter a Primer Name. "),""))</f>
        <v>#REF!</v>
      </c>
      <c r="O91" s="11" t="e">
        <f>IF('Tube Sequencing'!#REF!="Enclosed",IF(LEN('Tube Sequencing'!E100)&gt;7,"Please check the Primer Barcode as it is longer than 6 digits and may not be valid. ",""),"")</f>
        <v>#REF!</v>
      </c>
      <c r="P91" s="11">
        <f>IF(ISBLANK('Tube Sequencing'!C100),"",IF('Tube Sequencing'!#REF!="","Please enter a Template Type. ",""))</f>
      </c>
      <c r="Q91" s="11">
        <f>IF(ISBLANK('Tube Sequencing'!C100),"",IF('Tube Sequencing'!#REF!="","Please enter Primer Type. ",""))</f>
      </c>
      <c r="R91" s="11">
        <f>IF(ISBLANK('Tube Sequencing'!C100),"",IF('Tube Sequencing'!#REF!="","Please enter Product Type. ",""))</f>
      </c>
      <c r="S91" s="11" t="e">
        <f>IF('Tube Sequencing'!#REF!="","",IF('Tube Sequencing'!C100="","Please enter a sample name for each reaction. ",""))</f>
        <v>#REF!</v>
      </c>
      <c r="Y91" s="11" t="e">
        <f>IF(VLOOKUP('Tube Sequencing'!D100,'_!Menus'!$F$2:$G$53,2,0)="Yes","Yes","")</f>
        <v>#N/A</v>
      </c>
    </row>
    <row r="92" spans="2:25" ht="12">
      <c r="B92" s="9">
        <v>92</v>
      </c>
      <c r="J92" s="11" t="e">
        <f t="shared" si="1"/>
        <v>#REF!</v>
      </c>
      <c r="K92" s="14" t="e">
        <f>IF('Tube Sequencing'!#REF!&gt;20000,IF('Tube Sequencing'!#REF!="BAC","","This read must be perfomed as a BAC Template Type. "),"")</f>
        <v>#REF!</v>
      </c>
      <c r="L92" s="11" t="e">
        <f>IF('Tube Sequencing'!#REF!="Needs Synthesis",IF('Tube Sequencing'!E101="","Please enter a sequence for a primer that needs synthesis. ",""),"")</f>
        <v>#REF!</v>
      </c>
      <c r="M92" s="11" t="e">
        <f>IF(ISTEXT(Y92),"",IF(LEFT('Tube Sequencing'!#REF!,4)="Free","Please select a primer from the Standard Primer List. ",""))</f>
        <v>#REF!</v>
      </c>
      <c r="N92" s="11" t="e">
        <f>IF('Tube Sequencing'!#REF!="","",IF('Tube Sequencing'!D101="",IF('Tube Sequencing'!#REF!="Premixed","","Please enter a Primer Name. "),""))</f>
        <v>#REF!</v>
      </c>
      <c r="O92" s="11" t="e">
        <f>IF('Tube Sequencing'!#REF!="Enclosed",IF(LEN('Tube Sequencing'!E101)&gt;7,"Please check the Primer Barcode as it is longer than 6 digits and may not be valid. ",""),"")</f>
        <v>#REF!</v>
      </c>
      <c r="P92" s="11">
        <f>IF(ISBLANK('Tube Sequencing'!C101),"",IF('Tube Sequencing'!#REF!="","Please enter a Template Type. ",""))</f>
      </c>
      <c r="Q92" s="11">
        <f>IF(ISBLANK('Tube Sequencing'!C101),"",IF('Tube Sequencing'!#REF!="","Please enter Primer Type. ",""))</f>
      </c>
      <c r="R92" s="11">
        <f>IF(ISBLANK('Tube Sequencing'!C101),"",IF('Tube Sequencing'!#REF!="","Please enter Product Type. ",""))</f>
      </c>
      <c r="S92" s="11" t="e">
        <f>IF('Tube Sequencing'!#REF!="","",IF('Tube Sequencing'!C101="","Please enter a sample name for each reaction. ",""))</f>
        <v>#REF!</v>
      </c>
      <c r="Y92" s="11" t="e">
        <f>IF(VLOOKUP('Tube Sequencing'!D101,'_!Menus'!$F$2:$G$53,2,0)="Yes","Yes","")</f>
        <v>#N/A</v>
      </c>
    </row>
    <row r="93" spans="2:25" ht="12">
      <c r="B93" s="9">
        <v>93</v>
      </c>
      <c r="J93" s="11" t="e">
        <f t="shared" si="1"/>
        <v>#REF!</v>
      </c>
      <c r="K93" s="14" t="e">
        <f>IF('Tube Sequencing'!#REF!&gt;20000,IF('Tube Sequencing'!#REF!="BAC","","This read must be perfomed as a BAC Template Type. "),"")</f>
        <v>#REF!</v>
      </c>
      <c r="L93" s="11" t="e">
        <f>IF('Tube Sequencing'!#REF!="Needs Synthesis",IF('Tube Sequencing'!E102="","Please enter a sequence for a primer that needs synthesis. ",""),"")</f>
        <v>#REF!</v>
      </c>
      <c r="M93" s="11" t="e">
        <f>IF(ISTEXT(Y93),"",IF(LEFT('Tube Sequencing'!#REF!,4)="Free","Please select a primer from the Standard Primer List. ",""))</f>
        <v>#REF!</v>
      </c>
      <c r="N93" s="11" t="e">
        <f>IF('Tube Sequencing'!#REF!="","",IF('Tube Sequencing'!D102="",IF('Tube Sequencing'!#REF!="Premixed","","Please enter a Primer Name. "),""))</f>
        <v>#REF!</v>
      </c>
      <c r="O93" s="11" t="e">
        <f>IF('Tube Sequencing'!#REF!="Enclosed",IF(LEN('Tube Sequencing'!E102)&gt;7,"Please check the Primer Barcode as it is longer than 6 digits and may not be valid. ",""),"")</f>
        <v>#REF!</v>
      </c>
      <c r="P93" s="11">
        <f>IF(ISBLANK('Tube Sequencing'!C102),"",IF('Tube Sequencing'!#REF!="","Please enter a Template Type. ",""))</f>
      </c>
      <c r="Q93" s="11">
        <f>IF(ISBLANK('Tube Sequencing'!C102),"",IF('Tube Sequencing'!#REF!="","Please enter Primer Type. ",""))</f>
      </c>
      <c r="R93" s="11">
        <f>IF(ISBLANK('Tube Sequencing'!C102),"",IF('Tube Sequencing'!#REF!="","Please enter Product Type. ",""))</f>
      </c>
      <c r="S93" s="11" t="e">
        <f>IF('Tube Sequencing'!#REF!="","",IF('Tube Sequencing'!C102="","Please enter a sample name for each reaction. ",""))</f>
        <v>#REF!</v>
      </c>
      <c r="Y93" s="11" t="e">
        <f>IF(VLOOKUP('Tube Sequencing'!D102,'_!Menus'!$F$2:$G$53,2,0)="Yes","Yes","")</f>
        <v>#N/A</v>
      </c>
    </row>
    <row r="94" spans="2:25" ht="12">
      <c r="B94" s="9">
        <v>94</v>
      </c>
      <c r="J94" s="11" t="e">
        <f t="shared" si="1"/>
        <v>#REF!</v>
      </c>
      <c r="K94" s="14" t="e">
        <f>IF('Tube Sequencing'!#REF!&gt;20000,IF('Tube Sequencing'!#REF!="BAC","","This read must be perfomed as a BAC Template Type. "),"")</f>
        <v>#REF!</v>
      </c>
      <c r="L94" s="11" t="e">
        <f>IF('Tube Sequencing'!#REF!="Needs Synthesis",IF('Tube Sequencing'!E103="","Please enter a sequence for a primer that needs synthesis. ",""),"")</f>
        <v>#REF!</v>
      </c>
      <c r="M94" s="11" t="e">
        <f>IF(ISTEXT(Y94),"",IF(LEFT('Tube Sequencing'!#REF!,4)="Free","Please select a primer from the Standard Primer List. ",""))</f>
        <v>#REF!</v>
      </c>
      <c r="N94" s="11" t="e">
        <f>IF('Tube Sequencing'!#REF!="","",IF('Tube Sequencing'!D103="",IF('Tube Sequencing'!#REF!="Premixed","","Please enter a Primer Name. "),""))</f>
        <v>#REF!</v>
      </c>
      <c r="O94" s="11" t="e">
        <f>IF('Tube Sequencing'!#REF!="Enclosed",IF(LEN('Tube Sequencing'!E103)&gt;7,"Please check the Primer Barcode as it is longer than 6 digits and may not be valid. ",""),"")</f>
        <v>#REF!</v>
      </c>
      <c r="P94" s="11">
        <f>IF(ISBLANK('Tube Sequencing'!C103),"",IF('Tube Sequencing'!#REF!="","Please enter a Template Type. ",""))</f>
      </c>
      <c r="Q94" s="11">
        <f>IF(ISBLANK('Tube Sequencing'!C103),"",IF('Tube Sequencing'!#REF!="","Please enter Primer Type. ",""))</f>
      </c>
      <c r="R94" s="11">
        <f>IF(ISBLANK('Tube Sequencing'!C103),"",IF('Tube Sequencing'!#REF!="","Please enter Product Type. ",""))</f>
      </c>
      <c r="S94" s="11" t="e">
        <f>IF('Tube Sequencing'!#REF!="","",IF('Tube Sequencing'!C103="","Please enter a sample name for each reaction. ",""))</f>
        <v>#REF!</v>
      </c>
      <c r="Y94" s="11" t="e">
        <f>IF(VLOOKUP('Tube Sequencing'!D103,'_!Menus'!$F$2:$G$53,2,0)="Yes","Yes","")</f>
        <v>#N/A</v>
      </c>
    </row>
    <row r="95" spans="2:25" ht="12">
      <c r="B95" s="9">
        <v>95</v>
      </c>
      <c r="J95" s="11" t="e">
        <f t="shared" si="1"/>
        <v>#REF!</v>
      </c>
      <c r="K95" s="14" t="e">
        <f>IF('Tube Sequencing'!#REF!&gt;20000,IF('Tube Sequencing'!#REF!="BAC","","This read must be perfomed as a BAC Template Type. "),"")</f>
        <v>#REF!</v>
      </c>
      <c r="L95" s="11" t="e">
        <f>IF('Tube Sequencing'!#REF!="Needs Synthesis",IF('Tube Sequencing'!E104="","Please enter a sequence for a primer that needs synthesis. ",""),"")</f>
        <v>#REF!</v>
      </c>
      <c r="M95" s="11" t="e">
        <f>IF(ISTEXT(Y95),"",IF(LEFT('Tube Sequencing'!#REF!,4)="Free","Please select a primer from the Standard Primer List. ",""))</f>
        <v>#REF!</v>
      </c>
      <c r="N95" s="11" t="e">
        <f>IF('Tube Sequencing'!#REF!="","",IF('Tube Sequencing'!D104="",IF('Tube Sequencing'!#REF!="Premixed","","Please enter a Primer Name. "),""))</f>
        <v>#REF!</v>
      </c>
      <c r="O95" s="11" t="e">
        <f>IF('Tube Sequencing'!#REF!="Enclosed",IF(LEN('Tube Sequencing'!E104)&gt;7,"Please check the Primer Barcode as it is longer than 6 digits and may not be valid. ",""),"")</f>
        <v>#REF!</v>
      </c>
      <c r="P95" s="11">
        <f>IF(ISBLANK('Tube Sequencing'!C104),"",IF('Tube Sequencing'!#REF!="","Please enter a Template Type. ",""))</f>
      </c>
      <c r="Q95" s="11">
        <f>IF(ISBLANK('Tube Sequencing'!C104),"",IF('Tube Sequencing'!#REF!="","Please enter Primer Type. ",""))</f>
      </c>
      <c r="R95" s="11">
        <f>IF(ISBLANK('Tube Sequencing'!C104),"",IF('Tube Sequencing'!#REF!="","Please enter Product Type. ",""))</f>
      </c>
      <c r="S95" s="11" t="e">
        <f>IF('Tube Sequencing'!#REF!="","",IF('Tube Sequencing'!C104="","Please enter a sample name for each reaction. ",""))</f>
        <v>#REF!</v>
      </c>
      <c r="Y95" s="11" t="e">
        <f>IF(VLOOKUP('Tube Sequencing'!D104,'_!Menus'!$F$2:$G$53,2,0)="Yes","Yes","")</f>
        <v>#N/A</v>
      </c>
    </row>
    <row r="96" spans="2:25" ht="12">
      <c r="B96" s="9">
        <v>96</v>
      </c>
      <c r="J96" s="11" t="e">
        <f t="shared" si="1"/>
        <v>#REF!</v>
      </c>
      <c r="K96" s="14" t="e">
        <f>IF('Tube Sequencing'!#REF!&gt;20000,IF('Tube Sequencing'!#REF!="BAC","","This read must be perfomed as a BAC Template Type. "),"")</f>
        <v>#REF!</v>
      </c>
      <c r="L96" s="11" t="e">
        <f>IF('Tube Sequencing'!#REF!="Needs Synthesis",IF('Tube Sequencing'!E105="","Please enter a sequence for a primer that needs synthesis. ",""),"")</f>
        <v>#REF!</v>
      </c>
      <c r="M96" s="11" t="e">
        <f>IF(ISTEXT(Y96),"",IF(LEFT('Tube Sequencing'!#REF!,4)="Free","Please select a primer from the Standard Primer List. ",""))</f>
        <v>#REF!</v>
      </c>
      <c r="N96" s="11" t="e">
        <f>IF('Tube Sequencing'!#REF!="","",IF('Tube Sequencing'!D105="",IF('Tube Sequencing'!#REF!="Premixed","","Please enter a Primer Name. "),""))</f>
        <v>#REF!</v>
      </c>
      <c r="O96" s="11" t="e">
        <f>IF('Tube Sequencing'!#REF!="Enclosed",IF(LEN('Tube Sequencing'!E105)&gt;7,"Please check the Primer Barcode as it is longer than 6 digits and may not be valid. ",""),"")</f>
        <v>#REF!</v>
      </c>
      <c r="P96" s="11">
        <f>IF(ISBLANK('Tube Sequencing'!C105),"",IF('Tube Sequencing'!#REF!="","Please enter a Template Type. ",""))</f>
      </c>
      <c r="Q96" s="11">
        <f>IF(ISBLANK('Tube Sequencing'!C105),"",IF('Tube Sequencing'!#REF!="","Please enter Primer Type. ",""))</f>
      </c>
      <c r="R96" s="11">
        <f>IF(ISBLANK('Tube Sequencing'!C105),"",IF('Tube Sequencing'!#REF!="","Please enter Product Type. ",""))</f>
      </c>
      <c r="S96" s="11" t="e">
        <f>IF('Tube Sequencing'!#REF!="","",IF('Tube Sequencing'!C105="","Please enter a sample name for each reaction. ",""))</f>
        <v>#REF!</v>
      </c>
      <c r="Y96" s="11" t="e">
        <f>IF(VLOOKUP('Tube Sequencing'!D105,'_!Menus'!$F$2:$G$53,2,0)="Yes","Yes","")</f>
        <v>#N/A</v>
      </c>
    </row>
    <row r="97" spans="2:25" ht="12">
      <c r="B97" s="9">
        <v>97</v>
      </c>
      <c r="J97" s="11" t="e">
        <f t="shared" si="1"/>
        <v>#REF!</v>
      </c>
      <c r="K97" s="14" t="e">
        <f>IF('Tube Sequencing'!#REF!&gt;20000,IF('Tube Sequencing'!#REF!="BAC","","This read must be perfomed as a BAC Template Type. "),"")</f>
        <v>#REF!</v>
      </c>
      <c r="L97" s="11" t="e">
        <f>IF('Tube Sequencing'!#REF!="Needs Synthesis",IF('Tube Sequencing'!E106="","Please enter a sequence for a primer that needs synthesis. ",""),"")</f>
        <v>#REF!</v>
      </c>
      <c r="M97" s="11" t="e">
        <f>IF(ISTEXT(Y97),"",IF(LEFT('Tube Sequencing'!#REF!,4)="Free","Please select a primer from the Standard Primer List. ",""))</f>
        <v>#REF!</v>
      </c>
      <c r="N97" s="11" t="e">
        <f>IF('Tube Sequencing'!#REF!="","",IF('Tube Sequencing'!D106="",IF('Tube Sequencing'!#REF!="Premixed","","Please enter a Primer Name. "),""))</f>
        <v>#REF!</v>
      </c>
      <c r="O97" s="11" t="e">
        <f>IF('Tube Sequencing'!#REF!="Enclosed",IF(LEN('Tube Sequencing'!E106)&gt;7,"Please check the Primer Barcode as it is longer than 6 digits and may not be valid. ",""),"")</f>
        <v>#REF!</v>
      </c>
      <c r="P97" s="11">
        <f>IF(ISBLANK('Tube Sequencing'!C106),"",IF('Tube Sequencing'!#REF!="","Please enter a Template Type. ",""))</f>
      </c>
      <c r="Q97" s="11">
        <f>IF(ISBLANK('Tube Sequencing'!C106),"",IF('Tube Sequencing'!#REF!="","Please enter Primer Type. ",""))</f>
      </c>
      <c r="R97" s="11">
        <f>IF(ISBLANK('Tube Sequencing'!C106),"",IF('Tube Sequencing'!#REF!="","Please enter Product Type. ",""))</f>
      </c>
      <c r="S97" s="11" t="e">
        <f>IF('Tube Sequencing'!#REF!="","",IF('Tube Sequencing'!C106="","Please enter a sample name for each reaction. ",""))</f>
        <v>#REF!</v>
      </c>
      <c r="Y97" s="11" t="e">
        <f>IF(VLOOKUP('Tube Sequencing'!D106,'_!Menus'!$F$2:$G$53,2,0)="Yes","Yes","")</f>
        <v>#N/A</v>
      </c>
    </row>
    <row r="98" spans="2:25" ht="12">
      <c r="B98" s="9">
        <v>98</v>
      </c>
      <c r="J98" s="11" t="e">
        <f t="shared" si="1"/>
        <v>#REF!</v>
      </c>
      <c r="K98" s="14" t="e">
        <f>IF('Tube Sequencing'!#REF!&gt;20000,IF('Tube Sequencing'!#REF!="BAC","","This read must be perfomed as a BAC Template Type. "),"")</f>
        <v>#REF!</v>
      </c>
      <c r="L98" s="11" t="e">
        <f>IF('Tube Sequencing'!#REF!="Needs Synthesis",IF('Tube Sequencing'!E107="","Please enter a sequence for a primer that needs synthesis. ",""),"")</f>
        <v>#REF!</v>
      </c>
      <c r="M98" s="11" t="e">
        <f>IF(ISTEXT(Y98),"",IF(LEFT('Tube Sequencing'!#REF!,4)="Free","Please select a primer from the Standard Primer List. ",""))</f>
        <v>#REF!</v>
      </c>
      <c r="N98" s="11" t="e">
        <f>IF('Tube Sequencing'!#REF!="","",IF('Tube Sequencing'!D107="",IF('Tube Sequencing'!#REF!="Premixed","","Please enter a Primer Name. "),""))</f>
        <v>#REF!</v>
      </c>
      <c r="O98" s="11" t="e">
        <f>IF('Tube Sequencing'!#REF!="Enclosed",IF(LEN('Tube Sequencing'!E107)&gt;7,"Please check the Primer Barcode as it is longer than 6 digits and may not be valid. ",""),"")</f>
        <v>#REF!</v>
      </c>
      <c r="P98" s="11">
        <f>IF(ISBLANK('Tube Sequencing'!C107),"",IF('Tube Sequencing'!#REF!="","Please enter a Template Type. ",""))</f>
      </c>
      <c r="Q98" s="11">
        <f>IF(ISBLANK('Tube Sequencing'!C107),"",IF('Tube Sequencing'!#REF!="","Please enter Primer Type. ",""))</f>
      </c>
      <c r="R98" s="11">
        <f>IF(ISBLANK('Tube Sequencing'!C107),"",IF('Tube Sequencing'!#REF!="","Please enter Product Type. ",""))</f>
      </c>
      <c r="S98" s="11" t="e">
        <f>IF('Tube Sequencing'!#REF!="","",IF('Tube Sequencing'!C107="","Please enter a sample name for each reaction. ",""))</f>
        <v>#REF!</v>
      </c>
      <c r="Y98" s="11" t="e">
        <f>IF(VLOOKUP('Tube Sequencing'!D107,'_!Menus'!$F$2:$G$53,2,0)="Yes","Yes","")</f>
        <v>#N/A</v>
      </c>
    </row>
    <row r="99" spans="2:25" ht="12">
      <c r="B99" s="9">
        <v>99</v>
      </c>
      <c r="J99" s="11" t="e">
        <f t="shared" si="1"/>
        <v>#REF!</v>
      </c>
      <c r="K99" s="14" t="e">
        <f>IF('Tube Sequencing'!#REF!&gt;20000,IF('Tube Sequencing'!#REF!="BAC","","This read must be perfomed as a BAC Template Type. "),"")</f>
        <v>#REF!</v>
      </c>
      <c r="L99" s="11" t="e">
        <f>IF('Tube Sequencing'!#REF!="Needs Synthesis",IF('Tube Sequencing'!E108="","Please enter a sequence for a primer that needs synthesis. ",""),"")</f>
        <v>#REF!</v>
      </c>
      <c r="M99" s="11" t="e">
        <f>IF(ISTEXT(Y99),"",IF(LEFT('Tube Sequencing'!#REF!,4)="Free","Please select a primer from the Standard Primer List. ",""))</f>
        <v>#REF!</v>
      </c>
      <c r="N99" s="11" t="e">
        <f>IF('Tube Sequencing'!#REF!="","",IF('Tube Sequencing'!D108="",IF('Tube Sequencing'!#REF!="Premixed","","Please enter a Primer Name. "),""))</f>
        <v>#REF!</v>
      </c>
      <c r="O99" s="11" t="e">
        <f>IF('Tube Sequencing'!#REF!="Enclosed",IF(LEN('Tube Sequencing'!E108)&gt;7,"Please check the Primer Barcode as it is longer than 6 digits and may not be valid. ",""),"")</f>
        <v>#REF!</v>
      </c>
      <c r="P99" s="11">
        <f>IF(ISBLANK('Tube Sequencing'!C108),"",IF('Tube Sequencing'!#REF!="","Please enter a Template Type. ",""))</f>
      </c>
      <c r="Q99" s="11">
        <f>IF(ISBLANK('Tube Sequencing'!C108),"",IF('Tube Sequencing'!#REF!="","Please enter Primer Type. ",""))</f>
      </c>
      <c r="R99" s="11">
        <f>IF(ISBLANK('Tube Sequencing'!C108),"",IF('Tube Sequencing'!#REF!="","Please enter Product Type. ",""))</f>
      </c>
      <c r="S99" s="11" t="e">
        <f>IF('Tube Sequencing'!#REF!="","",IF('Tube Sequencing'!C108="","Please enter a sample name for each reaction. ",""))</f>
        <v>#REF!</v>
      </c>
      <c r="Y99" s="11" t="e">
        <f>IF(VLOOKUP('Tube Sequencing'!D108,'_!Menus'!$F$2:$G$53,2,0)="Yes","Yes","")</f>
        <v>#N/A</v>
      </c>
    </row>
    <row r="100" spans="2:25" ht="12">
      <c r="B100" s="9">
        <v>100</v>
      </c>
      <c r="J100" s="11" t="e">
        <f t="shared" si="1"/>
        <v>#REF!</v>
      </c>
      <c r="K100" s="14" t="e">
        <f>IF('Tube Sequencing'!#REF!&gt;20000,IF('Tube Sequencing'!#REF!="BAC","","This read must be perfomed as a BAC Template Type. "),"")</f>
        <v>#REF!</v>
      </c>
      <c r="L100" s="11" t="e">
        <f>IF('Tube Sequencing'!#REF!="Needs Synthesis",IF('Tube Sequencing'!E109="","Please enter a sequence for a primer that needs synthesis. ",""),"")</f>
        <v>#REF!</v>
      </c>
      <c r="M100" s="11" t="e">
        <f>IF(ISTEXT(Y100),"",IF(LEFT('Tube Sequencing'!#REF!,4)="Free","Please select a primer from the Standard Primer List. ",""))</f>
        <v>#REF!</v>
      </c>
      <c r="N100" s="11" t="e">
        <f>IF('Tube Sequencing'!#REF!="","",IF('Tube Sequencing'!D109="",IF('Tube Sequencing'!#REF!="Premixed","","Please enter a Primer Name. "),""))</f>
        <v>#REF!</v>
      </c>
      <c r="O100" s="11" t="e">
        <f>IF('Tube Sequencing'!#REF!="Enclosed",IF(LEN('Tube Sequencing'!E109)&gt;7,"Please check the Primer Barcode as it is longer than 6 digits and may not be valid. ",""),"")</f>
        <v>#REF!</v>
      </c>
      <c r="P100" s="11">
        <f>IF(ISBLANK('Tube Sequencing'!C109),"",IF('Tube Sequencing'!#REF!="","Please enter a Template Type. ",""))</f>
      </c>
      <c r="Q100" s="11">
        <f>IF(ISBLANK('Tube Sequencing'!C109),"",IF('Tube Sequencing'!#REF!="","Please enter Primer Type. ",""))</f>
      </c>
      <c r="R100" s="11">
        <f>IF(ISBLANK('Tube Sequencing'!C109),"",IF('Tube Sequencing'!#REF!="","Please enter Product Type. ",""))</f>
      </c>
      <c r="S100" s="11" t="e">
        <f>IF('Tube Sequencing'!#REF!="","",IF('Tube Sequencing'!C109="","Please enter a sample name for each reaction. ",""))</f>
        <v>#REF!</v>
      </c>
      <c r="Y100" s="11" t="e">
        <f>IF(VLOOKUP('Tube Sequencing'!D109,'_!Menus'!$F$2:$G$53,2,0)="Yes","Yes","")</f>
        <v>#N/A</v>
      </c>
    </row>
    <row r="101" spans="2:25" ht="12">
      <c r="B101" s="9">
        <v>101</v>
      </c>
      <c r="J101" s="11" t="e">
        <f t="shared" si="1"/>
        <v>#REF!</v>
      </c>
      <c r="K101" s="14" t="e">
        <f>IF('Tube Sequencing'!#REF!&gt;20000,IF('Tube Sequencing'!#REF!="BAC","","This read must be perfomed as a BAC Template Type. "),"")</f>
        <v>#REF!</v>
      </c>
      <c r="L101" s="11" t="e">
        <f>IF('Tube Sequencing'!#REF!="Needs Synthesis",IF('Tube Sequencing'!E110="","Please enter a sequence for a primer that needs synthesis. ",""),"")</f>
        <v>#REF!</v>
      </c>
      <c r="M101" s="11" t="e">
        <f>IF(ISTEXT(Y101),"",IF(LEFT('Tube Sequencing'!#REF!,4)="Free","Please select a primer from the Standard Primer List. ",""))</f>
        <v>#REF!</v>
      </c>
      <c r="N101" s="11" t="e">
        <f>IF('Tube Sequencing'!#REF!="","",IF('Tube Sequencing'!D110="",IF('Tube Sequencing'!#REF!="Premixed","","Please enter a Primer Name. "),""))</f>
        <v>#REF!</v>
      </c>
      <c r="O101" s="11" t="e">
        <f>IF('Tube Sequencing'!#REF!="Enclosed",IF(LEN('Tube Sequencing'!E110)&gt;7,"Please check the Primer Barcode as it is longer than 6 digits and may not be valid. ",""),"")</f>
        <v>#REF!</v>
      </c>
      <c r="P101" s="11">
        <f>IF(ISBLANK('Tube Sequencing'!C110),"",IF('Tube Sequencing'!#REF!="","Please enter a Template Type. ",""))</f>
      </c>
      <c r="Q101" s="11">
        <f>IF(ISBLANK('Tube Sequencing'!C110),"",IF('Tube Sequencing'!#REF!="","Please enter Primer Type. ",""))</f>
      </c>
      <c r="R101" s="11">
        <f>IF(ISBLANK('Tube Sequencing'!C110),"",IF('Tube Sequencing'!#REF!="","Please enter Product Type. ",""))</f>
      </c>
      <c r="S101" s="11" t="e">
        <f>IF('Tube Sequencing'!#REF!="","",IF('Tube Sequencing'!C110="","Please enter a sample name for each reaction. ",""))</f>
        <v>#REF!</v>
      </c>
      <c r="Y101" s="11" t="e">
        <f>IF(VLOOKUP('Tube Sequencing'!D110,'_!Menus'!$F$2:$G$53,2,0)="Yes","Yes","")</f>
        <v>#N/A</v>
      </c>
    </row>
    <row r="102" spans="2:25" ht="12">
      <c r="B102" s="9">
        <v>102</v>
      </c>
      <c r="J102" s="11" t="e">
        <f t="shared" si="1"/>
        <v>#REF!</v>
      </c>
      <c r="K102" s="14" t="e">
        <f>IF('Tube Sequencing'!#REF!&gt;20000,IF('Tube Sequencing'!#REF!="BAC","","This read must be perfomed as a BAC Template Type. "),"")</f>
        <v>#REF!</v>
      </c>
      <c r="L102" s="11" t="e">
        <f>IF('Tube Sequencing'!#REF!="Needs Synthesis",IF('Tube Sequencing'!E111="","Please enter a sequence for a primer that needs synthesis. ",""),"")</f>
        <v>#REF!</v>
      </c>
      <c r="M102" s="11" t="e">
        <f>IF(ISTEXT(Y102),"",IF(LEFT('Tube Sequencing'!#REF!,4)="Free","Please select a primer from the Standard Primer List. ",""))</f>
        <v>#REF!</v>
      </c>
      <c r="N102" s="11" t="e">
        <f>IF('Tube Sequencing'!#REF!="","",IF('Tube Sequencing'!D111="",IF('Tube Sequencing'!#REF!="Premixed","","Please enter a Primer Name. "),""))</f>
        <v>#REF!</v>
      </c>
      <c r="O102" s="11" t="e">
        <f>IF('Tube Sequencing'!#REF!="Enclosed",IF(LEN('Tube Sequencing'!E111)&gt;7,"Please check the Primer Barcode as it is longer than 6 digits and may not be valid. ",""),"")</f>
        <v>#REF!</v>
      </c>
      <c r="P102" s="11">
        <f>IF(ISBLANK('Tube Sequencing'!C111),"",IF('Tube Sequencing'!#REF!="","Please enter a Template Type. ",""))</f>
      </c>
      <c r="Q102" s="11">
        <f>IF(ISBLANK('Tube Sequencing'!C111),"",IF('Tube Sequencing'!#REF!="","Please enter Primer Type. ",""))</f>
      </c>
      <c r="R102" s="11">
        <f>IF(ISBLANK('Tube Sequencing'!C111),"",IF('Tube Sequencing'!#REF!="","Please enter Product Type. ",""))</f>
      </c>
      <c r="S102" s="11" t="e">
        <f>IF('Tube Sequencing'!#REF!="","",IF('Tube Sequencing'!C111="","Please enter a sample name for each reaction. ",""))</f>
        <v>#REF!</v>
      </c>
      <c r="Y102" s="11" t="e">
        <f>IF(VLOOKUP('Tube Sequencing'!D111,'_!Menus'!$F$2:$G$53,2,0)="Yes","Yes","")</f>
        <v>#N/A</v>
      </c>
    </row>
    <row r="103" spans="2:25" ht="12">
      <c r="B103" s="9">
        <v>103</v>
      </c>
      <c r="J103" s="11" t="e">
        <f t="shared" si="1"/>
        <v>#REF!</v>
      </c>
      <c r="K103" s="14" t="e">
        <f>IF('Tube Sequencing'!#REF!&gt;20000,IF('Tube Sequencing'!#REF!="BAC","","This read must be perfomed as a BAC Template Type. "),"")</f>
        <v>#REF!</v>
      </c>
      <c r="L103" s="11" t="e">
        <f>IF('Tube Sequencing'!#REF!="Needs Synthesis",IF('Tube Sequencing'!E112="","Please enter a sequence for a primer that needs synthesis. ",""),"")</f>
        <v>#REF!</v>
      </c>
      <c r="M103" s="11" t="e">
        <f>IF(ISTEXT(Y103),"",IF(LEFT('Tube Sequencing'!#REF!,4)="Free","Please select a primer from the Standard Primer List. ",""))</f>
        <v>#REF!</v>
      </c>
      <c r="N103" s="11" t="e">
        <f>IF('Tube Sequencing'!#REF!="","",IF('Tube Sequencing'!D112="",IF('Tube Sequencing'!#REF!="Premixed","","Please enter a Primer Name. "),""))</f>
        <v>#REF!</v>
      </c>
      <c r="O103" s="11" t="e">
        <f>IF('Tube Sequencing'!#REF!="Enclosed",IF(LEN('Tube Sequencing'!E112)&gt;7,"Please check the Primer Barcode as it is longer than 6 digits and may not be valid. ",""),"")</f>
        <v>#REF!</v>
      </c>
      <c r="P103" s="11">
        <f>IF(ISBLANK('Tube Sequencing'!C112),"",IF('Tube Sequencing'!#REF!="","Please enter a Template Type. ",""))</f>
      </c>
      <c r="Q103" s="11">
        <f>IF(ISBLANK('Tube Sequencing'!C112),"",IF('Tube Sequencing'!#REF!="","Please enter Primer Type. ",""))</f>
      </c>
      <c r="R103" s="11">
        <f>IF(ISBLANK('Tube Sequencing'!C112),"",IF('Tube Sequencing'!#REF!="","Please enter Product Type. ",""))</f>
      </c>
      <c r="S103" s="11" t="e">
        <f>IF('Tube Sequencing'!#REF!="","",IF('Tube Sequencing'!C112="","Please enter a sample name for each reaction. ",""))</f>
        <v>#REF!</v>
      </c>
      <c r="Y103" s="11" t="e">
        <f>IF(VLOOKUP('Tube Sequencing'!D112,'_!Menus'!$F$2:$G$53,2,0)="Yes","Yes","")</f>
        <v>#N/A</v>
      </c>
    </row>
    <row r="104" spans="2:25" ht="12">
      <c r="B104" s="9">
        <v>104</v>
      </c>
      <c r="J104" s="11" t="e">
        <f t="shared" si="1"/>
        <v>#REF!</v>
      </c>
      <c r="K104" s="14" t="e">
        <f>IF('Tube Sequencing'!#REF!&gt;20000,IF('Tube Sequencing'!#REF!="BAC","","This read must be perfomed as a BAC Template Type. "),"")</f>
        <v>#REF!</v>
      </c>
      <c r="L104" s="11" t="e">
        <f>IF('Tube Sequencing'!#REF!="Needs Synthesis",IF('Tube Sequencing'!E113="","Please enter a sequence for a primer that needs synthesis. ",""),"")</f>
        <v>#REF!</v>
      </c>
      <c r="M104" s="11" t="e">
        <f>IF(ISTEXT(Y104),"",IF(LEFT('Tube Sequencing'!#REF!,4)="Free","Please select a primer from the Standard Primer List. ",""))</f>
        <v>#REF!</v>
      </c>
      <c r="N104" s="11" t="e">
        <f>IF('Tube Sequencing'!#REF!="","",IF('Tube Sequencing'!D113="",IF('Tube Sequencing'!#REF!="Premixed","","Please enter a Primer Name. "),""))</f>
        <v>#REF!</v>
      </c>
      <c r="O104" s="11" t="e">
        <f>IF('Tube Sequencing'!#REF!="Enclosed",IF(LEN('Tube Sequencing'!E113)&gt;7,"Please check the Primer Barcode as it is longer than 6 digits and may not be valid. ",""),"")</f>
        <v>#REF!</v>
      </c>
      <c r="P104" s="11">
        <f>IF(ISBLANK('Tube Sequencing'!C113),"",IF('Tube Sequencing'!#REF!="","Please enter a Template Type. ",""))</f>
      </c>
      <c r="Q104" s="11">
        <f>IF(ISBLANK('Tube Sequencing'!C113),"",IF('Tube Sequencing'!#REF!="","Please enter Primer Type. ",""))</f>
      </c>
      <c r="R104" s="11">
        <f>IF(ISBLANK('Tube Sequencing'!C113),"",IF('Tube Sequencing'!#REF!="","Please enter Product Type. ",""))</f>
      </c>
      <c r="S104" s="11" t="e">
        <f>IF('Tube Sequencing'!#REF!="","",IF('Tube Sequencing'!C113="","Please enter a sample name for each reaction. ",""))</f>
        <v>#REF!</v>
      </c>
      <c r="Y104" s="11" t="e">
        <f>IF(VLOOKUP('Tube Sequencing'!D113,'_!Menus'!$F$2:$G$53,2,0)="Yes","Yes","")</f>
        <v>#N/A</v>
      </c>
    </row>
    <row r="105" spans="2:25" ht="12">
      <c r="B105" s="9">
        <v>105</v>
      </c>
      <c r="J105" s="11" t="e">
        <f t="shared" si="1"/>
        <v>#REF!</v>
      </c>
      <c r="K105" s="14" t="e">
        <f>IF('Tube Sequencing'!#REF!&gt;20000,IF('Tube Sequencing'!#REF!="BAC","","This read must be perfomed as a BAC Template Type. "),"")</f>
        <v>#REF!</v>
      </c>
      <c r="L105" s="11" t="e">
        <f>IF('Tube Sequencing'!#REF!="Needs Synthesis",IF('Tube Sequencing'!E114="","Please enter a sequence for a primer that needs synthesis. ",""),"")</f>
        <v>#REF!</v>
      </c>
      <c r="M105" s="11" t="e">
        <f>IF(ISTEXT(Y105),"",IF(LEFT('Tube Sequencing'!#REF!,4)="Free","Please select a primer from the Standard Primer List. ",""))</f>
        <v>#REF!</v>
      </c>
      <c r="N105" s="11" t="e">
        <f>IF('Tube Sequencing'!#REF!="","",IF('Tube Sequencing'!D114="",IF('Tube Sequencing'!#REF!="Premixed","","Please enter a Primer Name. "),""))</f>
        <v>#REF!</v>
      </c>
      <c r="O105" s="11" t="e">
        <f>IF('Tube Sequencing'!#REF!="Enclosed",IF(LEN('Tube Sequencing'!E114)&gt;7,"Please check the Primer Barcode as it is longer than 6 digits and may not be valid. ",""),"")</f>
        <v>#REF!</v>
      </c>
      <c r="P105" s="11">
        <f>IF(ISBLANK('Tube Sequencing'!C114),"",IF('Tube Sequencing'!#REF!="","Please enter a Template Type. ",""))</f>
      </c>
      <c r="Q105" s="11">
        <f>IF(ISBLANK('Tube Sequencing'!C114),"",IF('Tube Sequencing'!#REF!="","Please enter Primer Type. ",""))</f>
      </c>
      <c r="R105" s="11">
        <f>IF(ISBLANK('Tube Sequencing'!C114),"",IF('Tube Sequencing'!#REF!="","Please enter Product Type. ",""))</f>
      </c>
      <c r="S105" s="11" t="e">
        <f>IF('Tube Sequencing'!#REF!="","",IF('Tube Sequencing'!C114="","Please enter a sample name for each reaction. ",""))</f>
        <v>#REF!</v>
      </c>
      <c r="Y105" s="11" t="e">
        <f>IF(VLOOKUP('Tube Sequencing'!D114,'_!Menus'!$F$2:$G$53,2,0)="Yes","Yes","")</f>
        <v>#N/A</v>
      </c>
    </row>
    <row r="106" spans="2:25" ht="12">
      <c r="B106" s="9">
        <v>106</v>
      </c>
      <c r="J106" s="11" t="e">
        <f t="shared" si="1"/>
        <v>#REF!</v>
      </c>
      <c r="K106" s="14" t="e">
        <f>IF('Tube Sequencing'!#REF!&gt;20000,IF('Tube Sequencing'!#REF!="BAC","","This read must be perfomed as a BAC Template Type. "),"")</f>
        <v>#REF!</v>
      </c>
      <c r="L106" s="11" t="e">
        <f>IF('Tube Sequencing'!#REF!="Needs Synthesis",IF('Tube Sequencing'!E115="","Please enter a sequence for a primer that needs synthesis. ",""),"")</f>
        <v>#REF!</v>
      </c>
      <c r="M106" s="11" t="e">
        <f>IF(ISTEXT(Y106),"",IF(LEFT('Tube Sequencing'!#REF!,4)="Free","Please select a primer from the Standard Primer List. ",""))</f>
        <v>#REF!</v>
      </c>
      <c r="N106" s="11" t="e">
        <f>IF('Tube Sequencing'!#REF!="","",IF('Tube Sequencing'!D115="",IF('Tube Sequencing'!#REF!="Premixed","","Please enter a Primer Name. "),""))</f>
        <v>#REF!</v>
      </c>
      <c r="O106" s="11" t="e">
        <f>IF('Tube Sequencing'!#REF!="Enclosed",IF(LEN('Tube Sequencing'!E115)&gt;7,"Please check the Primer Barcode as it is longer than 6 digits and may not be valid. ",""),"")</f>
        <v>#REF!</v>
      </c>
      <c r="P106" s="11">
        <f>IF(ISBLANK('Tube Sequencing'!C115),"",IF('Tube Sequencing'!#REF!="","Please enter a Template Type. ",""))</f>
      </c>
      <c r="Q106" s="11">
        <f>IF(ISBLANK('Tube Sequencing'!C115),"",IF('Tube Sequencing'!#REF!="","Please enter Primer Type. ",""))</f>
      </c>
      <c r="R106" s="11">
        <f>IF(ISBLANK('Tube Sequencing'!C115),"",IF('Tube Sequencing'!#REF!="","Please enter Product Type. ",""))</f>
      </c>
      <c r="S106" s="11" t="e">
        <f>IF('Tube Sequencing'!#REF!="","",IF('Tube Sequencing'!C115="","Please enter a sample name for each reaction. ",""))</f>
        <v>#REF!</v>
      </c>
      <c r="Y106" s="11" t="e">
        <f>IF(VLOOKUP('Tube Sequencing'!D115,'_!Menus'!$F$2:$G$53,2,0)="Yes","Yes","")</f>
        <v>#N/A</v>
      </c>
    </row>
    <row r="107" spans="2:25" ht="12">
      <c r="B107" s="9">
        <v>107</v>
      </c>
      <c r="J107" s="11" t="e">
        <f t="shared" si="1"/>
        <v>#REF!</v>
      </c>
      <c r="K107" s="14" t="e">
        <f>IF('Tube Sequencing'!#REF!&gt;20000,IF('Tube Sequencing'!#REF!="BAC","","This read must be perfomed as a BAC Template Type. "),"")</f>
        <v>#REF!</v>
      </c>
      <c r="L107" s="11" t="e">
        <f>IF('Tube Sequencing'!#REF!="Needs Synthesis",IF('Tube Sequencing'!E116="","Please enter a sequence for a primer that needs synthesis. ",""),"")</f>
        <v>#REF!</v>
      </c>
      <c r="M107" s="11" t="e">
        <f>IF(ISTEXT(Y107),"",IF(LEFT('Tube Sequencing'!#REF!,4)="Free","Please select a primer from the Standard Primer List. ",""))</f>
        <v>#REF!</v>
      </c>
      <c r="N107" s="11" t="e">
        <f>IF('Tube Sequencing'!#REF!="","",IF('Tube Sequencing'!D116="",IF('Tube Sequencing'!#REF!="Premixed","","Please enter a Primer Name. "),""))</f>
        <v>#REF!</v>
      </c>
      <c r="O107" s="11" t="e">
        <f>IF('Tube Sequencing'!#REF!="Enclosed",IF(LEN('Tube Sequencing'!E116)&gt;7,"Please check the Primer Barcode as it is longer than 6 digits and may not be valid. ",""),"")</f>
        <v>#REF!</v>
      </c>
      <c r="P107" s="11">
        <f>IF(ISBLANK('Tube Sequencing'!C116),"",IF('Tube Sequencing'!#REF!="","Please enter a Template Type. ",""))</f>
      </c>
      <c r="Q107" s="11">
        <f>IF(ISBLANK('Tube Sequencing'!C116),"",IF('Tube Sequencing'!#REF!="","Please enter Primer Type. ",""))</f>
      </c>
      <c r="R107" s="11">
        <f>IF(ISBLANK('Tube Sequencing'!C116),"",IF('Tube Sequencing'!#REF!="","Please enter Product Type. ",""))</f>
      </c>
      <c r="S107" s="11" t="e">
        <f>IF('Tube Sequencing'!#REF!="","",IF('Tube Sequencing'!C116="","Please enter a sample name for each reaction. ",""))</f>
        <v>#REF!</v>
      </c>
      <c r="Y107" s="11" t="e">
        <f>IF(VLOOKUP('Tube Sequencing'!D116,'_!Menus'!$F$2:$G$53,2,0)="Yes","Yes","")</f>
        <v>#N/A</v>
      </c>
    </row>
    <row r="108" spans="2:25" ht="12">
      <c r="B108" s="9">
        <v>108</v>
      </c>
      <c r="J108" s="11" t="e">
        <f t="shared" si="1"/>
        <v>#REF!</v>
      </c>
      <c r="K108" s="14" t="e">
        <f>IF('Tube Sequencing'!#REF!&gt;20000,IF('Tube Sequencing'!#REF!="BAC","","This read must be perfomed as a BAC Template Type. "),"")</f>
        <v>#REF!</v>
      </c>
      <c r="L108" s="11" t="e">
        <f>IF('Tube Sequencing'!#REF!="Needs Synthesis",IF('Tube Sequencing'!E117="","Please enter a sequence for a primer that needs synthesis. ",""),"")</f>
        <v>#REF!</v>
      </c>
      <c r="M108" s="11" t="e">
        <f>IF(ISTEXT(Y108),"",IF(LEFT('Tube Sequencing'!#REF!,4)="Free","Please select a primer from the Standard Primer List. ",""))</f>
        <v>#REF!</v>
      </c>
      <c r="N108" s="11" t="e">
        <f>IF('Tube Sequencing'!#REF!="","",IF('Tube Sequencing'!D117="",IF('Tube Sequencing'!#REF!="Premixed","","Please enter a Primer Name. "),""))</f>
        <v>#REF!</v>
      </c>
      <c r="O108" s="11" t="e">
        <f>IF('Tube Sequencing'!#REF!="Enclosed",IF(LEN('Tube Sequencing'!E117)&gt;7,"Please check the Primer Barcode as it is longer than 6 digits and may not be valid. ",""),"")</f>
        <v>#REF!</v>
      </c>
      <c r="P108" s="11">
        <f>IF(ISBLANK('Tube Sequencing'!C117),"",IF('Tube Sequencing'!#REF!="","Please enter a Template Type. ",""))</f>
      </c>
      <c r="Q108" s="11">
        <f>IF(ISBLANK('Tube Sequencing'!C117),"",IF('Tube Sequencing'!#REF!="","Please enter Primer Type. ",""))</f>
      </c>
      <c r="R108" s="11">
        <f>IF(ISBLANK('Tube Sequencing'!C117),"",IF('Tube Sequencing'!#REF!="","Please enter Product Type. ",""))</f>
      </c>
      <c r="S108" s="11" t="e">
        <f>IF('Tube Sequencing'!#REF!="","",IF('Tube Sequencing'!C117="","Please enter a sample name for each reaction. ",""))</f>
        <v>#REF!</v>
      </c>
      <c r="Y108" s="11" t="e">
        <f>IF(VLOOKUP('Tube Sequencing'!D117,'_!Menus'!$F$2:$G$53,2,0)="Yes","Yes","")</f>
        <v>#N/A</v>
      </c>
    </row>
    <row r="109" spans="2:25" ht="12">
      <c r="B109" s="9">
        <v>109</v>
      </c>
      <c r="J109" s="11" t="e">
        <f t="shared" si="1"/>
        <v>#REF!</v>
      </c>
      <c r="K109" s="14" t="e">
        <f>IF('Tube Sequencing'!#REF!&gt;20000,IF('Tube Sequencing'!#REF!="BAC","","This read must be perfomed as a BAC Template Type. "),"")</f>
        <v>#REF!</v>
      </c>
      <c r="L109" s="11" t="e">
        <f>IF('Tube Sequencing'!#REF!="Needs Synthesis",IF('Tube Sequencing'!E118="","Please enter a sequence for a primer that needs synthesis. ",""),"")</f>
        <v>#REF!</v>
      </c>
      <c r="M109" s="11" t="e">
        <f>IF(ISTEXT(Y109),"",IF(LEFT('Tube Sequencing'!#REF!,4)="Free","Please select a primer from the Standard Primer List. ",""))</f>
        <v>#REF!</v>
      </c>
      <c r="N109" s="11" t="e">
        <f>IF('Tube Sequencing'!#REF!="","",IF('Tube Sequencing'!D118="",IF('Tube Sequencing'!#REF!="Premixed","","Please enter a Primer Name. "),""))</f>
        <v>#REF!</v>
      </c>
      <c r="O109" s="11" t="e">
        <f>IF('Tube Sequencing'!#REF!="Enclosed",IF(LEN('Tube Sequencing'!E118)&gt;7,"Please check the Primer Barcode as it is longer than 6 digits and may not be valid. ",""),"")</f>
        <v>#REF!</v>
      </c>
      <c r="P109" s="11">
        <f>IF(ISBLANK('Tube Sequencing'!C118),"",IF('Tube Sequencing'!#REF!="","Please enter a Template Type. ",""))</f>
      </c>
      <c r="Q109" s="11">
        <f>IF(ISBLANK('Tube Sequencing'!C118),"",IF('Tube Sequencing'!#REF!="","Please enter Primer Type. ",""))</f>
      </c>
      <c r="R109" s="11">
        <f>IF(ISBLANK('Tube Sequencing'!C118),"",IF('Tube Sequencing'!#REF!="","Please enter Product Type. ",""))</f>
      </c>
      <c r="S109" s="11" t="e">
        <f>IF('Tube Sequencing'!#REF!="","",IF('Tube Sequencing'!C118="","Please enter a sample name for each reaction. ",""))</f>
        <v>#REF!</v>
      </c>
      <c r="Y109" s="11" t="e">
        <f>IF(VLOOKUP('Tube Sequencing'!D118,'_!Menus'!$F$2:$G$53,2,0)="Yes","Yes","")</f>
        <v>#N/A</v>
      </c>
    </row>
    <row r="110" spans="2:25" ht="12">
      <c r="B110" s="9">
        <v>110</v>
      </c>
      <c r="J110" s="11" t="e">
        <f t="shared" si="1"/>
        <v>#REF!</v>
      </c>
      <c r="K110" s="14" t="e">
        <f>IF('Tube Sequencing'!#REF!&gt;20000,IF('Tube Sequencing'!#REF!="BAC","","This read must be perfomed as a BAC Template Type. "),"")</f>
        <v>#REF!</v>
      </c>
      <c r="L110" s="11" t="e">
        <f>IF('Tube Sequencing'!#REF!="Needs Synthesis",IF('Tube Sequencing'!E119="","Please enter a sequence for a primer that needs synthesis. ",""),"")</f>
        <v>#REF!</v>
      </c>
      <c r="M110" s="11" t="e">
        <f>IF(ISTEXT(Y110),"",IF(LEFT('Tube Sequencing'!#REF!,4)="Free","Please select a primer from the Standard Primer List. ",""))</f>
        <v>#REF!</v>
      </c>
      <c r="N110" s="11" t="e">
        <f>IF('Tube Sequencing'!#REF!="","",IF('Tube Sequencing'!D119="",IF('Tube Sequencing'!#REF!="Premixed","","Please enter a Primer Name. "),""))</f>
        <v>#REF!</v>
      </c>
      <c r="O110" s="11" t="e">
        <f>IF('Tube Sequencing'!#REF!="Enclosed",IF(LEN('Tube Sequencing'!E119)&gt;7,"Please check the Primer Barcode as it is longer than 6 digits and may not be valid. ",""),"")</f>
        <v>#REF!</v>
      </c>
      <c r="P110" s="11">
        <f>IF(ISBLANK('Tube Sequencing'!C119),"",IF('Tube Sequencing'!#REF!="","Please enter a Template Type. ",""))</f>
      </c>
      <c r="Q110" s="11">
        <f>IF(ISBLANK('Tube Sequencing'!C119),"",IF('Tube Sequencing'!#REF!="","Please enter Primer Type. ",""))</f>
      </c>
      <c r="R110" s="11">
        <f>IF(ISBLANK('Tube Sequencing'!C119),"",IF('Tube Sequencing'!#REF!="","Please enter Product Type. ",""))</f>
      </c>
      <c r="S110" s="11" t="e">
        <f>IF('Tube Sequencing'!#REF!="","",IF('Tube Sequencing'!C119="","Please enter a sample name for each reaction. ",""))</f>
        <v>#REF!</v>
      </c>
      <c r="Y110" s="11" t="e">
        <f>IF(VLOOKUP('Tube Sequencing'!D119,'_!Menus'!$F$2:$G$53,2,0)="Yes","Yes","")</f>
        <v>#N/A</v>
      </c>
    </row>
    <row r="111" spans="2:25" ht="12">
      <c r="B111" s="9">
        <v>111</v>
      </c>
      <c r="J111" s="11" t="e">
        <f t="shared" si="1"/>
        <v>#REF!</v>
      </c>
      <c r="K111" s="14" t="e">
        <f>IF('Tube Sequencing'!#REF!&gt;20000,IF('Tube Sequencing'!#REF!="BAC","","This read must be perfomed as a BAC Template Type. "),"")</f>
        <v>#REF!</v>
      </c>
      <c r="L111" s="11" t="e">
        <f>IF('Tube Sequencing'!#REF!="Needs Synthesis",IF('Tube Sequencing'!E120="","Please enter a sequence for a primer that needs synthesis. ",""),"")</f>
        <v>#REF!</v>
      </c>
      <c r="M111" s="11" t="e">
        <f>IF(ISTEXT(Y111),"",IF(LEFT('Tube Sequencing'!#REF!,4)="Free","Please select a primer from the Standard Primer List. ",""))</f>
        <v>#REF!</v>
      </c>
      <c r="N111" s="11" t="e">
        <f>IF('Tube Sequencing'!#REF!="","",IF('Tube Sequencing'!D120="",IF('Tube Sequencing'!#REF!="Premixed","","Please enter a Primer Name. "),""))</f>
        <v>#REF!</v>
      </c>
      <c r="O111" s="11" t="e">
        <f>IF('Tube Sequencing'!#REF!="Enclosed",IF(LEN('Tube Sequencing'!E120)&gt;7,"Please check the Primer Barcode as it is longer than 6 digits and may not be valid. ",""),"")</f>
        <v>#REF!</v>
      </c>
      <c r="P111" s="11">
        <f>IF(ISBLANK('Tube Sequencing'!C120),"",IF('Tube Sequencing'!#REF!="","Please enter a Template Type. ",""))</f>
      </c>
      <c r="Q111" s="11">
        <f>IF(ISBLANK('Tube Sequencing'!C120),"",IF('Tube Sequencing'!#REF!="","Please enter Primer Type. ",""))</f>
      </c>
      <c r="R111" s="11">
        <f>IF(ISBLANK('Tube Sequencing'!C120),"",IF('Tube Sequencing'!#REF!="","Please enter Product Type. ",""))</f>
      </c>
      <c r="S111" s="11" t="e">
        <f>IF('Tube Sequencing'!#REF!="","",IF('Tube Sequencing'!C120="","Please enter a sample name for each reaction. ",""))</f>
        <v>#REF!</v>
      </c>
      <c r="Y111" s="11" t="e">
        <f>IF(VLOOKUP('Tube Sequencing'!D120,'_!Menus'!$F$2:$G$53,2,0)="Yes","Yes","")</f>
        <v>#N/A</v>
      </c>
    </row>
    <row r="112" spans="2:25" ht="12">
      <c r="B112" s="9">
        <v>112</v>
      </c>
      <c r="J112" s="11" t="e">
        <f t="shared" si="1"/>
        <v>#REF!</v>
      </c>
      <c r="K112" s="14" t="e">
        <f>IF('Tube Sequencing'!#REF!&gt;20000,IF('Tube Sequencing'!#REF!="BAC","","This read must be perfomed as a BAC Template Type. "),"")</f>
        <v>#REF!</v>
      </c>
      <c r="L112" s="11" t="e">
        <f>IF('Tube Sequencing'!#REF!="Needs Synthesis",IF('Tube Sequencing'!E121="","Please enter a sequence for a primer that needs synthesis. ",""),"")</f>
        <v>#REF!</v>
      </c>
      <c r="M112" s="11" t="e">
        <f>IF(ISTEXT(Y112),"",IF(LEFT('Tube Sequencing'!#REF!,4)="Free","Please select a primer from the Standard Primer List. ",""))</f>
        <v>#REF!</v>
      </c>
      <c r="N112" s="11" t="e">
        <f>IF('Tube Sequencing'!#REF!="","",IF('Tube Sequencing'!D121="",IF('Tube Sequencing'!#REF!="Premixed","","Please enter a Primer Name. "),""))</f>
        <v>#REF!</v>
      </c>
      <c r="O112" s="11" t="e">
        <f>IF('Tube Sequencing'!#REF!="Enclosed",IF(LEN('Tube Sequencing'!E121)&gt;7,"Please check the Primer Barcode as it is longer than 6 digits and may not be valid. ",""),"")</f>
        <v>#REF!</v>
      </c>
      <c r="P112" s="11">
        <f>IF(ISBLANK('Tube Sequencing'!C121),"",IF('Tube Sequencing'!#REF!="","Please enter a Template Type. ",""))</f>
      </c>
      <c r="Q112" s="11">
        <f>IF(ISBLANK('Tube Sequencing'!C121),"",IF('Tube Sequencing'!#REF!="","Please enter Primer Type. ",""))</f>
      </c>
      <c r="R112" s="11">
        <f>IF(ISBLANK('Tube Sequencing'!C121),"",IF('Tube Sequencing'!#REF!="","Please enter Product Type. ",""))</f>
      </c>
      <c r="S112" s="11" t="e">
        <f>IF('Tube Sequencing'!#REF!="","",IF('Tube Sequencing'!C121="","Please enter a sample name for each reaction. ",""))</f>
        <v>#REF!</v>
      </c>
      <c r="Y112" s="11" t="e">
        <f>IF(VLOOKUP('Tube Sequencing'!D121,'_!Menus'!$F$2:$G$53,2,0)="Yes","Yes","")</f>
        <v>#N/A</v>
      </c>
    </row>
    <row r="113" spans="2:25" ht="12">
      <c r="B113" s="9">
        <v>113</v>
      </c>
      <c r="J113" s="11" t="e">
        <f t="shared" si="1"/>
        <v>#REF!</v>
      </c>
      <c r="K113" s="14" t="e">
        <f>IF('Tube Sequencing'!#REF!&gt;20000,IF('Tube Sequencing'!#REF!="BAC","","This read must be perfomed as a BAC Template Type. "),"")</f>
        <v>#REF!</v>
      </c>
      <c r="L113" s="11" t="e">
        <f>IF('Tube Sequencing'!#REF!="Needs Synthesis",IF('Tube Sequencing'!E122="","Please enter a sequence for a primer that needs synthesis. ",""),"")</f>
        <v>#REF!</v>
      </c>
      <c r="M113" s="11" t="e">
        <f>IF(ISTEXT(Y113),"",IF(LEFT('Tube Sequencing'!#REF!,4)="Free","Please select a primer from the Standard Primer List. ",""))</f>
        <v>#REF!</v>
      </c>
      <c r="N113" s="11" t="e">
        <f>IF('Tube Sequencing'!#REF!="","",IF('Tube Sequencing'!D122="",IF('Tube Sequencing'!#REF!="Premixed","","Please enter a Primer Name. "),""))</f>
        <v>#REF!</v>
      </c>
      <c r="O113" s="11" t="e">
        <f>IF('Tube Sequencing'!#REF!="Enclosed",IF(LEN('Tube Sequencing'!E122)&gt;7,"Please check the Primer Barcode as it is longer than 6 digits and may not be valid. ",""),"")</f>
        <v>#REF!</v>
      </c>
      <c r="P113" s="11">
        <f>IF(ISBLANK('Tube Sequencing'!C122),"",IF('Tube Sequencing'!#REF!="","Please enter a Template Type. ",""))</f>
      </c>
      <c r="Q113" s="11">
        <f>IF(ISBLANK('Tube Sequencing'!C122),"",IF('Tube Sequencing'!#REF!="","Please enter Primer Type. ",""))</f>
      </c>
      <c r="R113" s="11">
        <f>IF(ISBLANK('Tube Sequencing'!C122),"",IF('Tube Sequencing'!#REF!="","Please enter Product Type. ",""))</f>
      </c>
      <c r="S113" s="11" t="e">
        <f>IF('Tube Sequencing'!#REF!="","",IF('Tube Sequencing'!C122="","Please enter a sample name for each reaction. ",""))</f>
        <v>#REF!</v>
      </c>
      <c r="Y113" s="11" t="e">
        <f>IF(VLOOKUP('Tube Sequencing'!D122,'_!Menus'!$F$2:$G$53,2,0)="Yes","Yes","")</f>
        <v>#N/A</v>
      </c>
    </row>
    <row r="114" spans="2:25" ht="12">
      <c r="B114" s="9">
        <v>114</v>
      </c>
      <c r="J114" s="11" t="e">
        <f t="shared" si="1"/>
        <v>#REF!</v>
      </c>
      <c r="K114" s="14" t="e">
        <f>IF('Tube Sequencing'!#REF!&gt;20000,IF('Tube Sequencing'!#REF!="BAC","","This read must be perfomed as a BAC Template Type. "),"")</f>
        <v>#REF!</v>
      </c>
      <c r="L114" s="11" t="e">
        <f>IF('Tube Sequencing'!#REF!="Needs Synthesis",IF('Tube Sequencing'!E123="","Please enter a sequence for a primer that needs synthesis. ",""),"")</f>
        <v>#REF!</v>
      </c>
      <c r="M114" s="11" t="e">
        <f>IF(ISTEXT(Y114),"",IF(LEFT('Tube Sequencing'!#REF!,4)="Free","Please select a primer from the Standard Primer List. ",""))</f>
        <v>#REF!</v>
      </c>
      <c r="N114" s="11" t="e">
        <f>IF('Tube Sequencing'!#REF!="","",IF('Tube Sequencing'!D123="",IF('Tube Sequencing'!#REF!="Premixed","","Please enter a Primer Name. "),""))</f>
        <v>#REF!</v>
      </c>
      <c r="O114" s="11" t="e">
        <f>IF('Tube Sequencing'!#REF!="Enclosed",IF(LEN('Tube Sequencing'!E123)&gt;7,"Please check the Primer Barcode as it is longer than 6 digits and may not be valid. ",""),"")</f>
        <v>#REF!</v>
      </c>
      <c r="P114" s="11">
        <f>IF(ISBLANK('Tube Sequencing'!C123),"",IF('Tube Sequencing'!#REF!="","Please enter a Template Type. ",""))</f>
      </c>
      <c r="Q114" s="11">
        <f>IF(ISBLANK('Tube Sequencing'!C123),"",IF('Tube Sequencing'!#REF!="","Please enter Primer Type. ",""))</f>
      </c>
      <c r="R114" s="11">
        <f>IF(ISBLANK('Tube Sequencing'!C123),"",IF('Tube Sequencing'!#REF!="","Please enter Product Type. ",""))</f>
      </c>
      <c r="S114" s="11" t="e">
        <f>IF('Tube Sequencing'!#REF!="","",IF('Tube Sequencing'!C123="","Please enter a sample name for each reaction. ",""))</f>
        <v>#REF!</v>
      </c>
      <c r="Y114" s="11" t="e">
        <f>IF(VLOOKUP('Tube Sequencing'!D123,'_!Menus'!$F$2:$G$53,2,0)="Yes","Yes","")</f>
        <v>#N/A</v>
      </c>
    </row>
    <row r="115" spans="2:25" ht="12">
      <c r="B115" s="9">
        <v>115</v>
      </c>
      <c r="J115" s="11" t="e">
        <f t="shared" si="1"/>
        <v>#REF!</v>
      </c>
      <c r="K115" s="14" t="e">
        <f>IF('Tube Sequencing'!#REF!&gt;20000,IF('Tube Sequencing'!#REF!="BAC","","This read must be perfomed as a BAC Template Type. "),"")</f>
        <v>#REF!</v>
      </c>
      <c r="L115" s="11" t="e">
        <f>IF('Tube Sequencing'!#REF!="Needs Synthesis",IF('Tube Sequencing'!E124="","Please enter a sequence for a primer that needs synthesis. ",""),"")</f>
        <v>#REF!</v>
      </c>
      <c r="M115" s="11" t="e">
        <f>IF(ISTEXT(Y115),"",IF(LEFT('Tube Sequencing'!#REF!,4)="Free","Please select a primer from the Standard Primer List. ",""))</f>
        <v>#REF!</v>
      </c>
      <c r="N115" s="11" t="e">
        <f>IF('Tube Sequencing'!#REF!="","",IF('Tube Sequencing'!D124="",IF('Tube Sequencing'!#REF!="Premixed","","Please enter a Primer Name. "),""))</f>
        <v>#REF!</v>
      </c>
      <c r="O115" s="11" t="e">
        <f>IF('Tube Sequencing'!#REF!="Enclosed",IF(LEN('Tube Sequencing'!E124)&gt;7,"Please check the Primer Barcode as it is longer than 6 digits and may not be valid. ",""),"")</f>
        <v>#REF!</v>
      </c>
      <c r="P115" s="11">
        <f>IF(ISBLANK('Tube Sequencing'!C124),"",IF('Tube Sequencing'!#REF!="","Please enter a Template Type. ",""))</f>
      </c>
      <c r="Q115" s="11">
        <f>IF(ISBLANK('Tube Sequencing'!C124),"",IF('Tube Sequencing'!#REF!="","Please enter Primer Type. ",""))</f>
      </c>
      <c r="R115" s="11">
        <f>IF(ISBLANK('Tube Sequencing'!C124),"",IF('Tube Sequencing'!#REF!="","Please enter Product Type. ",""))</f>
      </c>
      <c r="S115" s="11" t="e">
        <f>IF('Tube Sequencing'!#REF!="","",IF('Tube Sequencing'!C124="","Please enter a sample name for each reaction. ",""))</f>
        <v>#REF!</v>
      </c>
      <c r="Y115" s="11" t="e">
        <f>IF(VLOOKUP('Tube Sequencing'!D124,'_!Menus'!$F$2:$G$53,2,0)="Yes","Yes","")</f>
        <v>#N/A</v>
      </c>
    </row>
    <row r="116" spans="2:25" ht="12">
      <c r="B116" s="9">
        <v>116</v>
      </c>
      <c r="J116" s="11" t="e">
        <f t="shared" si="1"/>
        <v>#REF!</v>
      </c>
      <c r="K116" s="14" t="e">
        <f>IF('Tube Sequencing'!#REF!&gt;20000,IF('Tube Sequencing'!#REF!="BAC","","This read must be perfomed as a BAC Template Type. "),"")</f>
        <v>#REF!</v>
      </c>
      <c r="L116" s="11" t="e">
        <f>IF('Tube Sequencing'!#REF!="Needs Synthesis",IF('Tube Sequencing'!E125="","Please enter a sequence for a primer that needs synthesis. ",""),"")</f>
        <v>#REF!</v>
      </c>
      <c r="M116" s="11" t="e">
        <f>IF(ISTEXT(Y116),"",IF(LEFT('Tube Sequencing'!#REF!,4)="Free","Please select a primer from the Standard Primer List. ",""))</f>
        <v>#REF!</v>
      </c>
      <c r="N116" s="11" t="e">
        <f>IF('Tube Sequencing'!#REF!="","",IF('Tube Sequencing'!D125="",IF('Tube Sequencing'!#REF!="Premixed","","Please enter a Primer Name. "),""))</f>
        <v>#REF!</v>
      </c>
      <c r="O116" s="11" t="e">
        <f>IF('Tube Sequencing'!#REF!="Enclosed",IF(LEN('Tube Sequencing'!E125)&gt;7,"Please check the Primer Barcode as it is longer than 6 digits and may not be valid. ",""),"")</f>
        <v>#REF!</v>
      </c>
      <c r="P116" s="11">
        <f>IF(ISBLANK('Tube Sequencing'!C125),"",IF('Tube Sequencing'!#REF!="","Please enter a Template Type. ",""))</f>
      </c>
      <c r="Q116" s="11">
        <f>IF(ISBLANK('Tube Sequencing'!C125),"",IF('Tube Sequencing'!#REF!="","Please enter Primer Type. ",""))</f>
      </c>
      <c r="R116" s="11">
        <f>IF(ISBLANK('Tube Sequencing'!C125),"",IF('Tube Sequencing'!#REF!="","Please enter Product Type. ",""))</f>
      </c>
      <c r="S116" s="11" t="e">
        <f>IF('Tube Sequencing'!#REF!="","",IF('Tube Sequencing'!C125="","Please enter a sample name for each reaction. ",""))</f>
        <v>#REF!</v>
      </c>
      <c r="Y116" s="11" t="e">
        <f>IF(VLOOKUP('Tube Sequencing'!D125,'_!Menus'!$F$2:$G$53,2,0)="Yes","Yes","")</f>
        <v>#N/A</v>
      </c>
    </row>
    <row r="117" spans="2:25" ht="12">
      <c r="B117" s="9">
        <v>117</v>
      </c>
      <c r="J117" s="11" t="e">
        <f t="shared" si="1"/>
        <v>#REF!</v>
      </c>
      <c r="K117" s="14" t="e">
        <f>IF('Tube Sequencing'!#REF!&gt;20000,IF('Tube Sequencing'!#REF!="BAC","","This read must be perfomed as a BAC Template Type. "),"")</f>
        <v>#REF!</v>
      </c>
      <c r="L117" s="11" t="e">
        <f>IF('Tube Sequencing'!#REF!="Needs Synthesis",IF('Tube Sequencing'!E126="","Please enter a sequence for a primer that needs synthesis. ",""),"")</f>
        <v>#REF!</v>
      </c>
      <c r="M117" s="11" t="e">
        <f>IF(ISTEXT(Y117),"",IF(LEFT('Tube Sequencing'!#REF!,4)="Free","Please select a primer from the Standard Primer List. ",""))</f>
        <v>#REF!</v>
      </c>
      <c r="N117" s="11" t="e">
        <f>IF('Tube Sequencing'!#REF!="","",IF('Tube Sequencing'!D126="",IF('Tube Sequencing'!#REF!="Premixed","","Please enter a Primer Name. "),""))</f>
        <v>#REF!</v>
      </c>
      <c r="O117" s="11" t="e">
        <f>IF('Tube Sequencing'!#REF!="Enclosed",IF(LEN('Tube Sequencing'!E126)&gt;7,"Please check the Primer Barcode as it is longer than 6 digits and may not be valid. ",""),"")</f>
        <v>#REF!</v>
      </c>
      <c r="P117" s="11">
        <f>IF(ISBLANK('Tube Sequencing'!C126),"",IF('Tube Sequencing'!#REF!="","Please enter a Template Type. ",""))</f>
      </c>
      <c r="Q117" s="11">
        <f>IF(ISBLANK('Tube Sequencing'!C126),"",IF('Tube Sequencing'!#REF!="","Please enter Primer Type. ",""))</f>
      </c>
      <c r="R117" s="11">
        <f>IF(ISBLANK('Tube Sequencing'!C126),"",IF('Tube Sequencing'!#REF!="","Please enter Product Type. ",""))</f>
      </c>
      <c r="S117" s="11" t="e">
        <f>IF('Tube Sequencing'!#REF!="","",IF('Tube Sequencing'!C126="","Please enter a sample name for each reaction. ",""))</f>
        <v>#REF!</v>
      </c>
      <c r="Y117" s="11" t="e">
        <f>IF(VLOOKUP('Tube Sequencing'!D126,'_!Menus'!$F$2:$G$53,2,0)="Yes","Yes","")</f>
        <v>#N/A</v>
      </c>
    </row>
    <row r="118" spans="2:25" ht="12">
      <c r="B118" s="9">
        <v>118</v>
      </c>
      <c r="J118" s="11" t="e">
        <f t="shared" si="1"/>
        <v>#REF!</v>
      </c>
      <c r="K118" s="14" t="e">
        <f>IF('Tube Sequencing'!#REF!&gt;20000,IF('Tube Sequencing'!#REF!="BAC","","This read must be perfomed as a BAC Template Type. "),"")</f>
        <v>#REF!</v>
      </c>
      <c r="L118" s="11" t="e">
        <f>IF('Tube Sequencing'!#REF!="Needs Synthesis",IF('Tube Sequencing'!E127="","Please enter a sequence for a primer that needs synthesis. ",""),"")</f>
        <v>#REF!</v>
      </c>
      <c r="M118" s="11" t="e">
        <f>IF(ISTEXT(Y118),"",IF(LEFT('Tube Sequencing'!#REF!,4)="Free","Please select a primer from the Standard Primer List. ",""))</f>
        <v>#REF!</v>
      </c>
      <c r="N118" s="11" t="e">
        <f>IF('Tube Sequencing'!#REF!="","",IF('Tube Sequencing'!D127="",IF('Tube Sequencing'!#REF!="Premixed","","Please enter a Primer Name. "),""))</f>
        <v>#REF!</v>
      </c>
      <c r="O118" s="11" t="e">
        <f>IF('Tube Sequencing'!#REF!="Enclosed",IF(LEN('Tube Sequencing'!E127)&gt;7,"Please check the Primer Barcode as it is longer than 6 digits and may not be valid. ",""),"")</f>
        <v>#REF!</v>
      </c>
      <c r="P118" s="11">
        <f>IF(ISBLANK('Tube Sequencing'!C127),"",IF('Tube Sequencing'!#REF!="","Please enter a Template Type. ",""))</f>
      </c>
      <c r="Q118" s="11">
        <f>IF(ISBLANK('Tube Sequencing'!C127),"",IF('Tube Sequencing'!#REF!="","Please enter Primer Type. ",""))</f>
      </c>
      <c r="R118" s="11">
        <f>IF(ISBLANK('Tube Sequencing'!C127),"",IF('Tube Sequencing'!#REF!="","Please enter Product Type. ",""))</f>
      </c>
      <c r="S118" s="11" t="e">
        <f>IF('Tube Sequencing'!#REF!="","",IF('Tube Sequencing'!C127="","Please enter a sample name for each reaction. ",""))</f>
        <v>#REF!</v>
      </c>
      <c r="Y118" s="11" t="e">
        <f>IF(VLOOKUP('Tube Sequencing'!D127,'_!Menus'!$F$2:$G$53,2,0)="Yes","Yes","")</f>
        <v>#N/A</v>
      </c>
    </row>
    <row r="119" spans="2:25" ht="12">
      <c r="B119" s="9">
        <v>119</v>
      </c>
      <c r="J119" s="11" t="e">
        <f t="shared" si="1"/>
        <v>#REF!</v>
      </c>
      <c r="K119" s="14" t="e">
        <f>IF('Tube Sequencing'!#REF!&gt;20000,IF('Tube Sequencing'!#REF!="BAC","","This read must be perfomed as a BAC Template Type. "),"")</f>
        <v>#REF!</v>
      </c>
      <c r="L119" s="11" t="e">
        <f>IF('Tube Sequencing'!#REF!="Needs Synthesis",IF('Tube Sequencing'!E128="","Please enter a sequence for a primer that needs synthesis. ",""),"")</f>
        <v>#REF!</v>
      </c>
      <c r="M119" s="11" t="e">
        <f>IF(ISTEXT(Y119),"",IF(LEFT('Tube Sequencing'!#REF!,4)="Free","Please select a primer from the Standard Primer List. ",""))</f>
        <v>#REF!</v>
      </c>
      <c r="N119" s="11" t="e">
        <f>IF('Tube Sequencing'!#REF!="","",IF('Tube Sequencing'!D128="",IF('Tube Sequencing'!#REF!="Premixed","","Please enter a Primer Name. "),""))</f>
        <v>#REF!</v>
      </c>
      <c r="O119" s="11" t="e">
        <f>IF('Tube Sequencing'!#REF!="Enclosed",IF(LEN('Tube Sequencing'!E128)&gt;7,"Please check the Primer Barcode as it is longer than 6 digits and may not be valid. ",""),"")</f>
        <v>#REF!</v>
      </c>
      <c r="P119" s="11">
        <f>IF(ISBLANK('Tube Sequencing'!C128),"",IF('Tube Sequencing'!#REF!="","Please enter a Template Type. ",""))</f>
      </c>
      <c r="Q119" s="11">
        <f>IF(ISBLANK('Tube Sequencing'!C128),"",IF('Tube Sequencing'!#REF!="","Please enter Primer Type. ",""))</f>
      </c>
      <c r="R119" s="11">
        <f>IF(ISBLANK('Tube Sequencing'!C128),"",IF('Tube Sequencing'!#REF!="","Please enter Product Type. ",""))</f>
      </c>
      <c r="S119" s="11" t="e">
        <f>IF('Tube Sequencing'!#REF!="","",IF('Tube Sequencing'!C128="","Please enter a sample name for each reaction. ",""))</f>
        <v>#REF!</v>
      </c>
      <c r="Y119" s="11" t="e">
        <f>IF(VLOOKUP('Tube Sequencing'!D128,'_!Menus'!$F$2:$G$53,2,0)="Yes","Yes","")</f>
        <v>#N/A</v>
      </c>
    </row>
    <row r="120" spans="2:25" ht="12">
      <c r="B120" s="9">
        <v>120</v>
      </c>
      <c r="J120" s="11" t="e">
        <f t="shared" si="1"/>
        <v>#REF!</v>
      </c>
      <c r="K120" s="14" t="e">
        <f>IF('Tube Sequencing'!#REF!&gt;20000,IF('Tube Sequencing'!#REF!="BAC","","This read must be perfomed as a BAC Template Type. "),"")</f>
        <v>#REF!</v>
      </c>
      <c r="L120" s="11" t="e">
        <f>IF('Tube Sequencing'!#REF!="Needs Synthesis",IF('Tube Sequencing'!E129="","Please enter a sequence for a primer that needs synthesis. ",""),"")</f>
        <v>#REF!</v>
      </c>
      <c r="M120" s="11" t="e">
        <f>IF(ISTEXT(Y120),"",IF(LEFT('Tube Sequencing'!#REF!,4)="Free","Please select a primer from the Standard Primer List. ",""))</f>
        <v>#REF!</v>
      </c>
      <c r="N120" s="11" t="e">
        <f>IF('Tube Sequencing'!#REF!="","",IF('Tube Sequencing'!D129="",IF('Tube Sequencing'!#REF!="Premixed","","Please enter a Primer Name. "),""))</f>
        <v>#REF!</v>
      </c>
      <c r="O120" s="11" t="e">
        <f>IF('Tube Sequencing'!#REF!="Enclosed",IF(LEN('Tube Sequencing'!E129)&gt;7,"Please check the Primer Barcode as it is longer than 6 digits and may not be valid. ",""),"")</f>
        <v>#REF!</v>
      </c>
      <c r="P120" s="11">
        <f>IF(ISBLANK('Tube Sequencing'!C129),"",IF('Tube Sequencing'!#REF!="","Please enter a Template Type. ",""))</f>
      </c>
      <c r="Q120" s="11">
        <f>IF(ISBLANK('Tube Sequencing'!C129),"",IF('Tube Sequencing'!#REF!="","Please enter Primer Type. ",""))</f>
      </c>
      <c r="R120" s="11">
        <f>IF(ISBLANK('Tube Sequencing'!C129),"",IF('Tube Sequencing'!#REF!="","Please enter Product Type. ",""))</f>
      </c>
      <c r="S120" s="11" t="e">
        <f>IF('Tube Sequencing'!#REF!="","",IF('Tube Sequencing'!C129="","Please enter a sample name for each reaction. ",""))</f>
        <v>#REF!</v>
      </c>
      <c r="Y120" s="11" t="e">
        <f>IF(VLOOKUP('Tube Sequencing'!D129,'_!Menus'!$F$2:$G$53,2,0)="Yes","Yes","")</f>
        <v>#N/A</v>
      </c>
    </row>
    <row r="121" spans="2:25" ht="12">
      <c r="B121" s="9">
        <v>121</v>
      </c>
      <c r="J121" s="11" t="e">
        <f t="shared" si="1"/>
        <v>#REF!</v>
      </c>
      <c r="K121" s="14" t="e">
        <f>IF('Tube Sequencing'!#REF!&gt;20000,IF('Tube Sequencing'!#REF!="BAC","","This read must be perfomed as a BAC Template Type. "),"")</f>
        <v>#REF!</v>
      </c>
      <c r="L121" s="11" t="e">
        <f>IF('Tube Sequencing'!#REF!="Needs Synthesis",IF('Tube Sequencing'!E130="","Please enter a sequence for a primer that needs synthesis. ",""),"")</f>
        <v>#REF!</v>
      </c>
      <c r="M121" s="11" t="e">
        <f>IF(ISTEXT(Y121),"",IF(LEFT('Tube Sequencing'!#REF!,4)="Free","Please select a primer from the Standard Primer List. ",""))</f>
        <v>#REF!</v>
      </c>
      <c r="N121" s="11" t="e">
        <f>IF('Tube Sequencing'!#REF!="","",IF('Tube Sequencing'!D130="",IF('Tube Sequencing'!#REF!="Premixed","","Please enter a Primer Name. "),""))</f>
        <v>#REF!</v>
      </c>
      <c r="O121" s="11" t="e">
        <f>IF('Tube Sequencing'!#REF!="Enclosed",IF(LEN('Tube Sequencing'!E130)&gt;7,"Please check the Primer Barcode as it is longer than 6 digits and may not be valid. ",""),"")</f>
        <v>#REF!</v>
      </c>
      <c r="P121" s="11">
        <f>IF(ISBLANK('Tube Sequencing'!C130),"",IF('Tube Sequencing'!#REF!="","Please enter a Template Type. ",""))</f>
      </c>
      <c r="Q121" s="11">
        <f>IF(ISBLANK('Tube Sequencing'!C130),"",IF('Tube Sequencing'!#REF!="","Please enter Primer Type. ",""))</f>
      </c>
      <c r="R121" s="11">
        <f>IF(ISBLANK('Tube Sequencing'!C130),"",IF('Tube Sequencing'!#REF!="","Please enter Product Type. ",""))</f>
      </c>
      <c r="S121" s="11" t="e">
        <f>IF('Tube Sequencing'!#REF!="","",IF('Tube Sequencing'!C130="","Please enter a sample name for each reaction. ",""))</f>
        <v>#REF!</v>
      </c>
      <c r="Y121" s="11" t="e">
        <f>IF(VLOOKUP('Tube Sequencing'!D130,'_!Menus'!$F$2:$G$53,2,0)="Yes","Yes","")</f>
        <v>#N/A</v>
      </c>
    </row>
    <row r="122" spans="2:25" ht="12">
      <c r="B122" s="9">
        <v>122</v>
      </c>
      <c r="J122" s="11" t="e">
        <f t="shared" si="1"/>
        <v>#REF!</v>
      </c>
      <c r="K122" s="14" t="e">
        <f>IF('Tube Sequencing'!#REF!&gt;20000,IF('Tube Sequencing'!#REF!="BAC","","This read must be perfomed as a BAC Template Type. "),"")</f>
        <v>#REF!</v>
      </c>
      <c r="L122" s="11" t="e">
        <f>IF('Tube Sequencing'!#REF!="Needs Synthesis",IF('Tube Sequencing'!E131="","Please enter a sequence for a primer that needs synthesis. ",""),"")</f>
        <v>#REF!</v>
      </c>
      <c r="M122" s="11" t="e">
        <f>IF(ISTEXT(Y122),"",IF(LEFT('Tube Sequencing'!#REF!,4)="Free","Please select a primer from the Standard Primer List. ",""))</f>
        <v>#REF!</v>
      </c>
      <c r="N122" s="11" t="e">
        <f>IF('Tube Sequencing'!#REF!="","",IF('Tube Sequencing'!D131="",IF('Tube Sequencing'!#REF!="Premixed","","Please enter a Primer Name. "),""))</f>
        <v>#REF!</v>
      </c>
      <c r="O122" s="11" t="e">
        <f>IF('Tube Sequencing'!#REF!="Enclosed",IF(LEN('Tube Sequencing'!E131)&gt;7,"Please check the Primer Barcode as it is longer than 6 digits and may not be valid. ",""),"")</f>
        <v>#REF!</v>
      </c>
      <c r="P122" s="11">
        <f>IF(ISBLANK('Tube Sequencing'!C131),"",IF('Tube Sequencing'!#REF!="","Please enter a Template Type. ",""))</f>
      </c>
      <c r="Q122" s="11">
        <f>IF(ISBLANK('Tube Sequencing'!C131),"",IF('Tube Sequencing'!#REF!="","Please enter Primer Type. ",""))</f>
      </c>
      <c r="R122" s="11">
        <f>IF(ISBLANK('Tube Sequencing'!C131),"",IF('Tube Sequencing'!#REF!="","Please enter Product Type. ",""))</f>
      </c>
      <c r="S122" s="11" t="e">
        <f>IF('Tube Sequencing'!#REF!="","",IF('Tube Sequencing'!C131="","Please enter a sample name for each reaction. ",""))</f>
        <v>#REF!</v>
      </c>
      <c r="Y122" s="11" t="e">
        <f>IF(VLOOKUP('Tube Sequencing'!D131,'_!Menus'!$F$2:$G$53,2,0)="Yes","Yes","")</f>
        <v>#N/A</v>
      </c>
    </row>
    <row r="123" spans="2:25" ht="12">
      <c r="B123" s="9">
        <v>123</v>
      </c>
      <c r="J123" s="11" t="e">
        <f t="shared" si="1"/>
        <v>#REF!</v>
      </c>
      <c r="K123" s="14" t="e">
        <f>IF('Tube Sequencing'!#REF!&gt;20000,IF('Tube Sequencing'!#REF!="BAC","","This read must be perfomed as a BAC Template Type. "),"")</f>
        <v>#REF!</v>
      </c>
      <c r="L123" s="11" t="e">
        <f>IF('Tube Sequencing'!#REF!="Needs Synthesis",IF('Tube Sequencing'!E132="","Please enter a sequence for a primer that needs synthesis. ",""),"")</f>
        <v>#REF!</v>
      </c>
      <c r="M123" s="11" t="e">
        <f>IF(ISTEXT(Y123),"",IF(LEFT('Tube Sequencing'!#REF!,4)="Free","Please select a primer from the Standard Primer List. ",""))</f>
        <v>#REF!</v>
      </c>
      <c r="N123" s="11" t="e">
        <f>IF('Tube Sequencing'!#REF!="","",IF('Tube Sequencing'!D132="",IF('Tube Sequencing'!#REF!="Premixed","","Please enter a Primer Name. "),""))</f>
        <v>#REF!</v>
      </c>
      <c r="O123" s="11" t="e">
        <f>IF('Tube Sequencing'!#REF!="Enclosed",IF(LEN('Tube Sequencing'!E132)&gt;7,"Please check the Primer Barcode as it is longer than 6 digits and may not be valid. ",""),"")</f>
        <v>#REF!</v>
      </c>
      <c r="P123" s="11">
        <f>IF(ISBLANK('Tube Sequencing'!C132),"",IF('Tube Sequencing'!#REF!="","Please enter a Template Type. ",""))</f>
      </c>
      <c r="Q123" s="11">
        <f>IF(ISBLANK('Tube Sequencing'!C132),"",IF('Tube Sequencing'!#REF!="","Please enter Primer Type. ",""))</f>
      </c>
      <c r="R123" s="11">
        <f>IF(ISBLANK('Tube Sequencing'!C132),"",IF('Tube Sequencing'!#REF!="","Please enter Product Type. ",""))</f>
      </c>
      <c r="S123" s="11" t="e">
        <f>IF('Tube Sequencing'!#REF!="","",IF('Tube Sequencing'!C132="","Please enter a sample name for each reaction. ",""))</f>
        <v>#REF!</v>
      </c>
      <c r="Y123" s="11" t="e">
        <f>IF(VLOOKUP('Tube Sequencing'!D132,'_!Menus'!$F$2:$G$53,2,0)="Yes","Yes","")</f>
        <v>#N/A</v>
      </c>
    </row>
    <row r="124" spans="2:25" ht="12">
      <c r="B124" s="9">
        <v>124</v>
      </c>
      <c r="J124" s="11" t="e">
        <f t="shared" si="1"/>
        <v>#REF!</v>
      </c>
      <c r="K124" s="14" t="e">
        <f>IF('Tube Sequencing'!#REF!&gt;20000,IF('Tube Sequencing'!#REF!="BAC","","This read must be perfomed as a BAC Template Type. "),"")</f>
        <v>#REF!</v>
      </c>
      <c r="L124" s="11" t="e">
        <f>IF('Tube Sequencing'!#REF!="Needs Synthesis",IF('Tube Sequencing'!E133="","Please enter a sequence for a primer that needs synthesis. ",""),"")</f>
        <v>#REF!</v>
      </c>
      <c r="M124" s="11" t="e">
        <f>IF(ISTEXT(Y124),"",IF(LEFT('Tube Sequencing'!#REF!,4)="Free","Please select a primer from the Standard Primer List. ",""))</f>
        <v>#REF!</v>
      </c>
      <c r="N124" s="11" t="e">
        <f>IF('Tube Sequencing'!#REF!="","",IF('Tube Sequencing'!D133="",IF('Tube Sequencing'!#REF!="Premixed","","Please enter a Primer Name. "),""))</f>
        <v>#REF!</v>
      </c>
      <c r="O124" s="11" t="e">
        <f>IF('Tube Sequencing'!#REF!="Enclosed",IF(LEN('Tube Sequencing'!E133)&gt;7,"Please check the Primer Barcode as it is longer than 6 digits and may not be valid. ",""),"")</f>
        <v>#REF!</v>
      </c>
      <c r="P124" s="11">
        <f>IF(ISBLANK('Tube Sequencing'!C133),"",IF('Tube Sequencing'!#REF!="","Please enter a Template Type. ",""))</f>
      </c>
      <c r="Q124" s="11">
        <f>IF(ISBLANK('Tube Sequencing'!C133),"",IF('Tube Sequencing'!#REF!="","Please enter Primer Type. ",""))</f>
      </c>
      <c r="R124" s="11">
        <f>IF(ISBLANK('Tube Sequencing'!C133),"",IF('Tube Sequencing'!#REF!="","Please enter Product Type. ",""))</f>
      </c>
      <c r="S124" s="11" t="e">
        <f>IF('Tube Sequencing'!#REF!="","",IF('Tube Sequencing'!C133="","Please enter a sample name for each reaction. ",""))</f>
        <v>#REF!</v>
      </c>
      <c r="Y124" s="11" t="e">
        <f>IF(VLOOKUP('Tube Sequencing'!D133,'_!Menus'!$F$2:$G$53,2,0)="Yes","Yes","")</f>
        <v>#N/A</v>
      </c>
    </row>
    <row r="125" spans="2:25" ht="12">
      <c r="B125" s="9">
        <v>125</v>
      </c>
      <c r="J125" s="11" t="e">
        <f t="shared" si="1"/>
        <v>#REF!</v>
      </c>
      <c r="K125" s="14" t="e">
        <f>IF('Tube Sequencing'!#REF!&gt;20000,IF('Tube Sequencing'!#REF!="BAC","","This read must be perfomed as a BAC Template Type. "),"")</f>
        <v>#REF!</v>
      </c>
      <c r="L125" s="11" t="e">
        <f>IF('Tube Sequencing'!#REF!="Needs Synthesis",IF('Tube Sequencing'!E134="","Please enter a sequence for a primer that needs synthesis. ",""),"")</f>
        <v>#REF!</v>
      </c>
      <c r="M125" s="11" t="e">
        <f>IF(ISTEXT(Y125),"",IF(LEFT('Tube Sequencing'!#REF!,4)="Free","Please select a primer from the Standard Primer List. ",""))</f>
        <v>#REF!</v>
      </c>
      <c r="N125" s="11" t="e">
        <f>IF('Tube Sequencing'!#REF!="","",IF('Tube Sequencing'!D134="",IF('Tube Sequencing'!#REF!="Premixed","","Please enter a Primer Name. "),""))</f>
        <v>#REF!</v>
      </c>
      <c r="O125" s="11" t="e">
        <f>IF('Tube Sequencing'!#REF!="Enclosed",IF(LEN('Tube Sequencing'!E134)&gt;7,"Please check the Primer Barcode as it is longer than 6 digits and may not be valid. ",""),"")</f>
        <v>#REF!</v>
      </c>
      <c r="P125" s="11">
        <f>IF(ISBLANK('Tube Sequencing'!C134),"",IF('Tube Sequencing'!#REF!="","Please enter a Template Type. ",""))</f>
      </c>
      <c r="Q125" s="11">
        <f>IF(ISBLANK('Tube Sequencing'!C134),"",IF('Tube Sequencing'!#REF!="","Please enter Primer Type. ",""))</f>
      </c>
      <c r="R125" s="11">
        <f>IF(ISBLANK('Tube Sequencing'!C134),"",IF('Tube Sequencing'!#REF!="","Please enter Product Type. ",""))</f>
      </c>
      <c r="S125" s="11" t="e">
        <f>IF('Tube Sequencing'!#REF!="","",IF('Tube Sequencing'!C134="","Please enter a sample name for each reaction. ",""))</f>
        <v>#REF!</v>
      </c>
      <c r="Y125" s="11" t="e">
        <f>IF(VLOOKUP('Tube Sequencing'!D134,'_!Menus'!$F$2:$G$53,2,0)="Yes","Yes","")</f>
        <v>#N/A</v>
      </c>
    </row>
    <row r="126" spans="2:25" ht="12">
      <c r="B126" s="9">
        <v>126</v>
      </c>
      <c r="J126" s="11" t="e">
        <f t="shared" si="1"/>
        <v>#REF!</v>
      </c>
      <c r="K126" s="14" t="e">
        <f>IF('Tube Sequencing'!#REF!&gt;20000,IF('Tube Sequencing'!#REF!="BAC","","This read must be perfomed as a BAC Template Type. "),"")</f>
        <v>#REF!</v>
      </c>
      <c r="L126" s="11" t="e">
        <f>IF('Tube Sequencing'!#REF!="Needs Synthesis",IF('Tube Sequencing'!E135="","Please enter a sequence for a primer that needs synthesis. ",""),"")</f>
        <v>#REF!</v>
      </c>
      <c r="M126" s="11" t="e">
        <f>IF(ISTEXT(Y126),"",IF(LEFT('Tube Sequencing'!#REF!,4)="Free","Please select a primer from the Standard Primer List. ",""))</f>
        <v>#REF!</v>
      </c>
      <c r="N126" s="11" t="e">
        <f>IF('Tube Sequencing'!#REF!="","",IF('Tube Sequencing'!D135="",IF('Tube Sequencing'!#REF!="Premixed","","Please enter a Primer Name. "),""))</f>
        <v>#REF!</v>
      </c>
      <c r="O126" s="11" t="e">
        <f>IF('Tube Sequencing'!#REF!="Enclosed",IF(LEN('Tube Sequencing'!E135)&gt;7,"Please check the Primer Barcode as it is longer than 6 digits and may not be valid. ",""),"")</f>
        <v>#REF!</v>
      </c>
      <c r="P126" s="11">
        <f>IF(ISBLANK('Tube Sequencing'!C135),"",IF('Tube Sequencing'!#REF!="","Please enter a Template Type. ",""))</f>
      </c>
      <c r="Q126" s="11">
        <f>IF(ISBLANK('Tube Sequencing'!C135),"",IF('Tube Sequencing'!#REF!="","Please enter Primer Type. ",""))</f>
      </c>
      <c r="R126" s="11">
        <f>IF(ISBLANK('Tube Sequencing'!C135),"",IF('Tube Sequencing'!#REF!="","Please enter Product Type. ",""))</f>
      </c>
      <c r="S126" s="11" t="e">
        <f>IF('Tube Sequencing'!#REF!="","",IF('Tube Sequencing'!C135="","Please enter a sample name for each reaction. ",""))</f>
        <v>#REF!</v>
      </c>
      <c r="Y126" s="11" t="e">
        <f>IF(VLOOKUP('Tube Sequencing'!D135,'_!Menus'!$F$2:$G$53,2,0)="Yes","Yes","")</f>
        <v>#N/A</v>
      </c>
    </row>
    <row r="127" spans="2:25" ht="12">
      <c r="B127" s="9">
        <v>127</v>
      </c>
      <c r="J127" s="11" t="e">
        <f t="shared" si="1"/>
        <v>#REF!</v>
      </c>
      <c r="K127" s="14" t="e">
        <f>IF('Tube Sequencing'!#REF!&gt;20000,IF('Tube Sequencing'!#REF!="BAC","","This read must be perfomed as a BAC Template Type. "),"")</f>
        <v>#REF!</v>
      </c>
      <c r="L127" s="11" t="e">
        <f>IF('Tube Sequencing'!#REF!="Needs Synthesis",IF('Tube Sequencing'!E136="","Please enter a sequence for a primer that needs synthesis. ",""),"")</f>
        <v>#REF!</v>
      </c>
      <c r="M127" s="11" t="e">
        <f>IF(ISTEXT(Y127),"",IF(LEFT('Tube Sequencing'!#REF!,4)="Free","Please select a primer from the Standard Primer List. ",""))</f>
        <v>#REF!</v>
      </c>
      <c r="N127" s="11" t="e">
        <f>IF('Tube Sequencing'!#REF!="","",IF('Tube Sequencing'!D136="",IF('Tube Sequencing'!#REF!="Premixed","","Please enter a Primer Name. "),""))</f>
        <v>#REF!</v>
      </c>
      <c r="O127" s="11" t="e">
        <f>IF('Tube Sequencing'!#REF!="Enclosed",IF(LEN('Tube Sequencing'!E136)&gt;7,"Please check the Primer Barcode as it is longer than 6 digits and may not be valid. ",""),"")</f>
        <v>#REF!</v>
      </c>
      <c r="P127" s="11">
        <f>IF(ISBLANK('Tube Sequencing'!C136),"",IF('Tube Sequencing'!#REF!="","Please enter a Template Type. ",""))</f>
      </c>
      <c r="Q127" s="11">
        <f>IF(ISBLANK('Tube Sequencing'!C136),"",IF('Tube Sequencing'!#REF!="","Please enter Primer Type. ",""))</f>
      </c>
      <c r="R127" s="11">
        <f>IF(ISBLANK('Tube Sequencing'!C136),"",IF('Tube Sequencing'!#REF!="","Please enter Product Type. ",""))</f>
      </c>
      <c r="S127" s="11" t="e">
        <f>IF('Tube Sequencing'!#REF!="","",IF('Tube Sequencing'!C136="","Please enter a sample name for each reaction. ",""))</f>
        <v>#REF!</v>
      </c>
      <c r="Y127" s="11" t="e">
        <f>IF(VLOOKUP('Tube Sequencing'!D136,'_!Menus'!$F$2:$G$53,2,0)="Yes","Yes","")</f>
        <v>#N/A</v>
      </c>
    </row>
    <row r="128" spans="2:25" ht="12">
      <c r="B128" s="9">
        <v>128</v>
      </c>
      <c r="J128" s="11" t="e">
        <f t="shared" si="1"/>
        <v>#REF!</v>
      </c>
      <c r="K128" s="14" t="e">
        <f>IF('Tube Sequencing'!#REF!&gt;20000,IF('Tube Sequencing'!#REF!="BAC","","This read must be perfomed as a BAC Template Type. "),"")</f>
        <v>#REF!</v>
      </c>
      <c r="L128" s="11" t="e">
        <f>IF('Tube Sequencing'!#REF!="Needs Synthesis",IF('Tube Sequencing'!E137="","Please enter a sequence for a primer that needs synthesis. ",""),"")</f>
        <v>#REF!</v>
      </c>
      <c r="M128" s="11" t="e">
        <f>IF(ISTEXT(Y128),"",IF(LEFT('Tube Sequencing'!#REF!,4)="Free","Please select a primer from the Standard Primer List. ",""))</f>
        <v>#REF!</v>
      </c>
      <c r="N128" s="11" t="e">
        <f>IF('Tube Sequencing'!#REF!="","",IF('Tube Sequencing'!D137="",IF('Tube Sequencing'!#REF!="Premixed","","Please enter a Primer Name. "),""))</f>
        <v>#REF!</v>
      </c>
      <c r="O128" s="11" t="e">
        <f>IF('Tube Sequencing'!#REF!="Enclosed",IF(LEN('Tube Sequencing'!E137)&gt;7,"Please check the Primer Barcode as it is longer than 6 digits and may not be valid. ",""),"")</f>
        <v>#REF!</v>
      </c>
      <c r="P128" s="11">
        <f>IF(ISBLANK('Tube Sequencing'!C137),"",IF('Tube Sequencing'!#REF!="","Please enter a Template Type. ",""))</f>
      </c>
      <c r="Q128" s="11">
        <f>IF(ISBLANK('Tube Sequencing'!C137),"",IF('Tube Sequencing'!#REF!="","Please enter Primer Type. ",""))</f>
      </c>
      <c r="R128" s="11">
        <f>IF(ISBLANK('Tube Sequencing'!C137),"",IF('Tube Sequencing'!#REF!="","Please enter Product Type. ",""))</f>
      </c>
      <c r="S128" s="11" t="e">
        <f>IF('Tube Sequencing'!#REF!="","",IF('Tube Sequencing'!C137="","Please enter a sample name for each reaction. ",""))</f>
        <v>#REF!</v>
      </c>
      <c r="Y128" s="11" t="e">
        <f>IF(VLOOKUP('Tube Sequencing'!D137,'_!Menus'!$F$2:$G$53,2,0)="Yes","Yes","")</f>
        <v>#N/A</v>
      </c>
    </row>
    <row r="129" spans="2:25" ht="12">
      <c r="B129" s="9">
        <v>129</v>
      </c>
      <c r="J129" s="11" t="e">
        <f t="shared" si="1"/>
        <v>#REF!</v>
      </c>
      <c r="K129" s="14" t="e">
        <f>IF('Tube Sequencing'!#REF!&gt;20000,IF('Tube Sequencing'!#REF!="BAC","","This read must be perfomed as a BAC Template Type. "),"")</f>
        <v>#REF!</v>
      </c>
      <c r="L129" s="11" t="e">
        <f>IF('Tube Sequencing'!#REF!="Needs Synthesis",IF('Tube Sequencing'!E138="","Please enter a sequence for a primer that needs synthesis. ",""),"")</f>
        <v>#REF!</v>
      </c>
      <c r="M129" s="11" t="e">
        <f>IF(ISTEXT(Y129),"",IF(LEFT('Tube Sequencing'!#REF!,4)="Free","Please select a primer from the Standard Primer List. ",""))</f>
        <v>#REF!</v>
      </c>
      <c r="N129" s="11" t="e">
        <f>IF('Tube Sequencing'!#REF!="","",IF('Tube Sequencing'!D138="",IF('Tube Sequencing'!#REF!="Premixed","","Please enter a Primer Name. "),""))</f>
        <v>#REF!</v>
      </c>
      <c r="O129" s="11" t="e">
        <f>IF('Tube Sequencing'!#REF!="Enclosed",IF(LEN('Tube Sequencing'!E138)&gt;7,"Please check the Primer Barcode as it is longer than 6 digits and may not be valid. ",""),"")</f>
        <v>#REF!</v>
      </c>
      <c r="P129" s="11">
        <f>IF(ISBLANK('Tube Sequencing'!C138),"",IF('Tube Sequencing'!#REF!="","Please enter a Template Type. ",""))</f>
      </c>
      <c r="Q129" s="11">
        <f>IF(ISBLANK('Tube Sequencing'!C138),"",IF('Tube Sequencing'!#REF!="","Please enter Primer Type. ",""))</f>
      </c>
      <c r="R129" s="11">
        <f>IF(ISBLANK('Tube Sequencing'!C138),"",IF('Tube Sequencing'!#REF!="","Please enter Product Type. ",""))</f>
      </c>
      <c r="S129" s="11" t="e">
        <f>IF('Tube Sequencing'!#REF!="","",IF('Tube Sequencing'!C138="","Please enter a sample name for each reaction. ",""))</f>
        <v>#REF!</v>
      </c>
      <c r="Y129" s="11" t="e">
        <f>IF(VLOOKUP('Tube Sequencing'!D138,'_!Menus'!$F$2:$G$53,2,0)="Yes","Yes","")</f>
        <v>#N/A</v>
      </c>
    </row>
    <row r="130" spans="2:25" ht="12">
      <c r="B130" s="9">
        <v>130</v>
      </c>
      <c r="J130" s="11" t="e">
        <f t="shared" si="1"/>
        <v>#REF!</v>
      </c>
      <c r="K130" s="14" t="e">
        <f>IF('Tube Sequencing'!#REF!&gt;20000,IF('Tube Sequencing'!#REF!="BAC","","This read must be perfomed as a BAC Template Type. "),"")</f>
        <v>#REF!</v>
      </c>
      <c r="L130" s="11" t="e">
        <f>IF('Tube Sequencing'!#REF!="Needs Synthesis",IF('Tube Sequencing'!E139="","Please enter a sequence for a primer that needs synthesis. ",""),"")</f>
        <v>#REF!</v>
      </c>
      <c r="M130" s="11" t="e">
        <f>IF(ISTEXT(Y130),"",IF(LEFT('Tube Sequencing'!#REF!,4)="Free","Please select a primer from the Standard Primer List. ",""))</f>
        <v>#REF!</v>
      </c>
      <c r="N130" s="11" t="e">
        <f>IF('Tube Sequencing'!#REF!="","",IF('Tube Sequencing'!D139="",IF('Tube Sequencing'!#REF!="Premixed","","Please enter a Primer Name. "),""))</f>
        <v>#REF!</v>
      </c>
      <c r="O130" s="11" t="e">
        <f>IF('Tube Sequencing'!#REF!="Enclosed",IF(LEN('Tube Sequencing'!E139)&gt;7,"Please check the Primer Barcode as it is longer than 6 digits and may not be valid. ",""),"")</f>
        <v>#REF!</v>
      </c>
      <c r="P130" s="11">
        <f>IF(ISBLANK('Tube Sequencing'!C139),"",IF('Tube Sequencing'!#REF!="","Please enter a Template Type. ",""))</f>
      </c>
      <c r="Q130" s="11">
        <f>IF(ISBLANK('Tube Sequencing'!C139),"",IF('Tube Sequencing'!#REF!="","Please enter Primer Type. ",""))</f>
      </c>
      <c r="R130" s="11">
        <f>IF(ISBLANK('Tube Sequencing'!C139),"",IF('Tube Sequencing'!#REF!="","Please enter Product Type. ",""))</f>
      </c>
      <c r="S130" s="11" t="e">
        <f>IF('Tube Sequencing'!#REF!="","",IF('Tube Sequencing'!C139="","Please enter a sample name for each reaction. ",""))</f>
        <v>#REF!</v>
      </c>
      <c r="Y130" s="11" t="e">
        <f>IF(VLOOKUP('Tube Sequencing'!D139,'_!Menus'!$F$2:$G$53,2,0)="Yes","Yes","")</f>
        <v>#N/A</v>
      </c>
    </row>
    <row r="131" spans="2:25" ht="12">
      <c r="B131" s="9">
        <v>131</v>
      </c>
      <c r="J131" s="11" t="e">
        <f t="shared" si="1"/>
        <v>#REF!</v>
      </c>
      <c r="K131" s="14" t="e">
        <f>IF('Tube Sequencing'!#REF!&gt;20000,IF('Tube Sequencing'!#REF!="BAC","","This read must be perfomed as a BAC Template Type. "),"")</f>
        <v>#REF!</v>
      </c>
      <c r="L131" s="11" t="e">
        <f>IF('Tube Sequencing'!#REF!="Needs Synthesis",IF('Tube Sequencing'!E140="","Please enter a sequence for a primer that needs synthesis. ",""),"")</f>
        <v>#REF!</v>
      </c>
      <c r="M131" s="11" t="e">
        <f>IF(ISTEXT(Y131),"",IF(LEFT('Tube Sequencing'!#REF!,4)="Free","Please select a primer from the Standard Primer List. ",""))</f>
        <v>#REF!</v>
      </c>
      <c r="N131" s="11" t="e">
        <f>IF('Tube Sequencing'!#REF!="","",IF('Tube Sequencing'!D140="",IF('Tube Sequencing'!#REF!="Premixed","","Please enter a Primer Name. "),""))</f>
        <v>#REF!</v>
      </c>
      <c r="O131" s="11" t="e">
        <f>IF('Tube Sequencing'!#REF!="Enclosed",IF(LEN('Tube Sequencing'!E140)&gt;7,"Please check the Primer Barcode as it is longer than 6 digits and may not be valid. ",""),"")</f>
        <v>#REF!</v>
      </c>
      <c r="P131" s="11">
        <f>IF(ISBLANK('Tube Sequencing'!C140),"",IF('Tube Sequencing'!#REF!="","Please enter a Template Type. ",""))</f>
      </c>
      <c r="Q131" s="11">
        <f>IF(ISBLANK('Tube Sequencing'!C140),"",IF('Tube Sequencing'!#REF!="","Please enter Primer Type. ",""))</f>
      </c>
      <c r="R131" s="11">
        <f>IF(ISBLANK('Tube Sequencing'!C140),"",IF('Tube Sequencing'!#REF!="","Please enter Product Type. ",""))</f>
      </c>
      <c r="S131" s="11" t="e">
        <f>IF('Tube Sequencing'!#REF!="","",IF('Tube Sequencing'!C140="","Please enter a sample name for each reaction. ",""))</f>
        <v>#REF!</v>
      </c>
      <c r="Y131" s="11" t="e">
        <f>IF(VLOOKUP('Tube Sequencing'!D140,'_!Menus'!$F$2:$G$53,2,0)="Yes","Yes","")</f>
        <v>#N/A</v>
      </c>
    </row>
    <row r="132" spans="2:25" ht="12">
      <c r="B132" s="9">
        <v>132</v>
      </c>
      <c r="J132" s="11" t="e">
        <f t="shared" si="1"/>
        <v>#REF!</v>
      </c>
      <c r="K132" s="14" t="e">
        <f>IF('Tube Sequencing'!#REF!&gt;20000,IF('Tube Sequencing'!#REF!="BAC","","This read must be perfomed as a BAC Template Type. "),"")</f>
        <v>#REF!</v>
      </c>
      <c r="L132" s="11" t="e">
        <f>IF('Tube Sequencing'!#REF!="Needs Synthesis",IF('Tube Sequencing'!E141="","Please enter a sequence for a primer that needs synthesis. ",""),"")</f>
        <v>#REF!</v>
      </c>
      <c r="M132" s="11" t="e">
        <f>IF(ISTEXT(Y132),"",IF(LEFT('Tube Sequencing'!#REF!,4)="Free","Please select a primer from the Standard Primer List. ",""))</f>
        <v>#REF!</v>
      </c>
      <c r="N132" s="11" t="e">
        <f>IF('Tube Sequencing'!#REF!="","",IF('Tube Sequencing'!D141="",IF('Tube Sequencing'!#REF!="Premixed","","Please enter a Primer Name. "),""))</f>
        <v>#REF!</v>
      </c>
      <c r="O132" s="11" t="e">
        <f>IF('Tube Sequencing'!#REF!="Enclosed",IF(LEN('Tube Sequencing'!E141)&gt;7,"Please check the Primer Barcode as it is longer than 6 digits and may not be valid. ",""),"")</f>
        <v>#REF!</v>
      </c>
      <c r="P132" s="11">
        <f>IF(ISBLANK('Tube Sequencing'!C141),"",IF('Tube Sequencing'!#REF!="","Please enter a Template Type. ",""))</f>
      </c>
      <c r="Q132" s="11">
        <f>IF(ISBLANK('Tube Sequencing'!C141),"",IF('Tube Sequencing'!#REF!="","Please enter Primer Type. ",""))</f>
      </c>
      <c r="R132" s="11">
        <f>IF(ISBLANK('Tube Sequencing'!C141),"",IF('Tube Sequencing'!#REF!="","Please enter Product Type. ",""))</f>
      </c>
      <c r="S132" s="11" t="e">
        <f>IF('Tube Sequencing'!#REF!="","",IF('Tube Sequencing'!C141="","Please enter a sample name for each reaction. ",""))</f>
        <v>#REF!</v>
      </c>
      <c r="Y132" s="11" t="e">
        <f>IF(VLOOKUP('Tube Sequencing'!D141,'_!Menus'!$F$2:$G$53,2,0)="Yes","Yes","")</f>
        <v>#N/A</v>
      </c>
    </row>
    <row r="133" spans="2:25" ht="12">
      <c r="B133" s="9">
        <v>133</v>
      </c>
      <c r="J133" s="11" t="e">
        <f t="shared" si="1"/>
        <v>#REF!</v>
      </c>
      <c r="K133" s="14" t="e">
        <f>IF('Tube Sequencing'!#REF!&gt;20000,IF('Tube Sequencing'!#REF!="BAC","","This read must be perfomed as a BAC Template Type. "),"")</f>
        <v>#REF!</v>
      </c>
      <c r="L133" s="11" t="e">
        <f>IF('Tube Sequencing'!#REF!="Needs Synthesis",IF('Tube Sequencing'!E142="","Please enter a sequence for a primer that needs synthesis. ",""),"")</f>
        <v>#REF!</v>
      </c>
      <c r="M133" s="11" t="e">
        <f>IF(ISTEXT(Y133),"",IF(LEFT('Tube Sequencing'!#REF!,4)="Free","Please select a primer from the Standard Primer List. ",""))</f>
        <v>#REF!</v>
      </c>
      <c r="N133" s="11" t="e">
        <f>IF('Tube Sequencing'!#REF!="","",IF('Tube Sequencing'!D142="",IF('Tube Sequencing'!#REF!="Premixed","","Please enter a Primer Name. "),""))</f>
        <v>#REF!</v>
      </c>
      <c r="O133" s="11" t="e">
        <f>IF('Tube Sequencing'!#REF!="Enclosed",IF(LEN('Tube Sequencing'!E142)&gt;7,"Please check the Primer Barcode as it is longer than 6 digits and may not be valid. ",""),"")</f>
        <v>#REF!</v>
      </c>
      <c r="P133" s="11">
        <f>IF(ISBLANK('Tube Sequencing'!C142),"",IF('Tube Sequencing'!#REF!="","Please enter a Template Type. ",""))</f>
      </c>
      <c r="Q133" s="11">
        <f>IF(ISBLANK('Tube Sequencing'!C142),"",IF('Tube Sequencing'!#REF!="","Please enter Primer Type. ",""))</f>
      </c>
      <c r="R133" s="11">
        <f>IF(ISBLANK('Tube Sequencing'!C142),"",IF('Tube Sequencing'!#REF!="","Please enter Product Type. ",""))</f>
      </c>
      <c r="S133" s="11" t="e">
        <f>IF('Tube Sequencing'!#REF!="","",IF('Tube Sequencing'!C142="","Please enter a sample name for each reaction. ",""))</f>
        <v>#REF!</v>
      </c>
      <c r="Y133" s="11" t="e">
        <f>IF(VLOOKUP('Tube Sequencing'!D142,'_!Menus'!$F$2:$G$53,2,0)="Yes","Yes","")</f>
        <v>#N/A</v>
      </c>
    </row>
    <row r="134" spans="2:25" ht="12">
      <c r="B134" s="9">
        <v>134</v>
      </c>
      <c r="J134" s="11" t="e">
        <f aca="true" t="shared" si="2" ref="J134:J197">CONCATENATE(,K134,L134,M134,N134,O134,P134,,Q134,R134,S134,T134)</f>
        <v>#REF!</v>
      </c>
      <c r="K134" s="14" t="e">
        <f>IF('Tube Sequencing'!#REF!&gt;20000,IF('Tube Sequencing'!#REF!="BAC","","This read must be perfomed as a BAC Template Type. "),"")</f>
        <v>#REF!</v>
      </c>
      <c r="L134" s="11" t="e">
        <f>IF('Tube Sequencing'!#REF!="Needs Synthesis",IF('Tube Sequencing'!E143="","Please enter a sequence for a primer that needs synthesis. ",""),"")</f>
        <v>#REF!</v>
      </c>
      <c r="M134" s="11" t="e">
        <f>IF(ISTEXT(Y134),"",IF(LEFT('Tube Sequencing'!#REF!,4)="Free","Please select a primer from the Standard Primer List. ",""))</f>
        <v>#REF!</v>
      </c>
      <c r="N134" s="11" t="e">
        <f>IF('Tube Sequencing'!#REF!="","",IF('Tube Sequencing'!D143="",IF('Tube Sequencing'!#REF!="Premixed","","Please enter a Primer Name. "),""))</f>
        <v>#REF!</v>
      </c>
      <c r="O134" s="11" t="e">
        <f>IF('Tube Sequencing'!#REF!="Enclosed",IF(LEN('Tube Sequencing'!E143)&gt;7,"Please check the Primer Barcode as it is longer than 6 digits and may not be valid. ",""),"")</f>
        <v>#REF!</v>
      </c>
      <c r="P134" s="11">
        <f>IF(ISBLANK('Tube Sequencing'!C143),"",IF('Tube Sequencing'!#REF!="","Please enter a Template Type. ",""))</f>
      </c>
      <c r="Q134" s="11">
        <f>IF(ISBLANK('Tube Sequencing'!C143),"",IF('Tube Sequencing'!#REF!="","Please enter Primer Type. ",""))</f>
      </c>
      <c r="R134" s="11">
        <f>IF(ISBLANK('Tube Sequencing'!C143),"",IF('Tube Sequencing'!#REF!="","Please enter Product Type. ",""))</f>
      </c>
      <c r="S134" s="11" t="e">
        <f>IF('Tube Sequencing'!#REF!="","",IF('Tube Sequencing'!C143="","Please enter a sample name for each reaction. ",""))</f>
        <v>#REF!</v>
      </c>
      <c r="Y134" s="11" t="e">
        <f>IF(VLOOKUP('Tube Sequencing'!D143,'_!Menus'!$F$2:$G$53,2,0)="Yes","Yes","")</f>
        <v>#N/A</v>
      </c>
    </row>
    <row r="135" spans="2:25" ht="12">
      <c r="B135" s="9">
        <v>135</v>
      </c>
      <c r="J135" s="11" t="e">
        <f t="shared" si="2"/>
        <v>#REF!</v>
      </c>
      <c r="K135" s="14" t="e">
        <f>IF('Tube Sequencing'!#REF!&gt;20000,IF('Tube Sequencing'!#REF!="BAC","","This read must be perfomed as a BAC Template Type. "),"")</f>
        <v>#REF!</v>
      </c>
      <c r="L135" s="11" t="e">
        <f>IF('Tube Sequencing'!#REF!="Needs Synthesis",IF('Tube Sequencing'!E144="","Please enter a sequence for a primer that needs synthesis. ",""),"")</f>
        <v>#REF!</v>
      </c>
      <c r="M135" s="11" t="e">
        <f>IF(ISTEXT(Y135),"",IF(LEFT('Tube Sequencing'!#REF!,4)="Free","Please select a primer from the Standard Primer List. ",""))</f>
        <v>#REF!</v>
      </c>
      <c r="N135" s="11" t="e">
        <f>IF('Tube Sequencing'!#REF!="","",IF('Tube Sequencing'!D144="",IF('Tube Sequencing'!#REF!="Premixed","","Please enter a Primer Name. "),""))</f>
        <v>#REF!</v>
      </c>
      <c r="O135" s="11" t="e">
        <f>IF('Tube Sequencing'!#REF!="Enclosed",IF(LEN('Tube Sequencing'!E144)&gt;7,"Please check the Primer Barcode as it is longer than 6 digits and may not be valid. ",""),"")</f>
        <v>#REF!</v>
      </c>
      <c r="P135" s="11">
        <f>IF(ISBLANK('Tube Sequencing'!C144),"",IF('Tube Sequencing'!#REF!="","Please enter a Template Type. ",""))</f>
      </c>
      <c r="Q135" s="11">
        <f>IF(ISBLANK('Tube Sequencing'!C144),"",IF('Tube Sequencing'!#REF!="","Please enter Primer Type. ",""))</f>
      </c>
      <c r="R135" s="11">
        <f>IF(ISBLANK('Tube Sequencing'!C144),"",IF('Tube Sequencing'!#REF!="","Please enter Product Type. ",""))</f>
      </c>
      <c r="S135" s="11" t="e">
        <f>IF('Tube Sequencing'!#REF!="","",IF('Tube Sequencing'!C144="","Please enter a sample name for each reaction. ",""))</f>
        <v>#REF!</v>
      </c>
      <c r="Y135" s="11" t="e">
        <f>IF(VLOOKUP('Tube Sequencing'!D144,'_!Menus'!$F$2:$G$53,2,0)="Yes","Yes","")</f>
        <v>#N/A</v>
      </c>
    </row>
    <row r="136" spans="2:25" ht="12">
      <c r="B136" s="9">
        <v>136</v>
      </c>
      <c r="J136" s="11" t="e">
        <f t="shared" si="2"/>
        <v>#REF!</v>
      </c>
      <c r="K136" s="14" t="e">
        <f>IF('Tube Sequencing'!#REF!&gt;20000,IF('Tube Sequencing'!#REF!="BAC","","This read must be perfomed as a BAC Template Type. "),"")</f>
        <v>#REF!</v>
      </c>
      <c r="L136" s="11" t="e">
        <f>IF('Tube Sequencing'!#REF!="Needs Synthesis",IF('Tube Sequencing'!E145="","Please enter a sequence for a primer that needs synthesis. ",""),"")</f>
        <v>#REF!</v>
      </c>
      <c r="M136" s="11" t="e">
        <f>IF(ISTEXT(Y136),"",IF(LEFT('Tube Sequencing'!#REF!,4)="Free","Please select a primer from the Standard Primer List. ",""))</f>
        <v>#REF!</v>
      </c>
      <c r="N136" s="11" t="e">
        <f>IF('Tube Sequencing'!#REF!="","",IF('Tube Sequencing'!D145="",IF('Tube Sequencing'!#REF!="Premixed","","Please enter a Primer Name. "),""))</f>
        <v>#REF!</v>
      </c>
      <c r="O136" s="11" t="e">
        <f>IF('Tube Sequencing'!#REF!="Enclosed",IF(LEN('Tube Sequencing'!E145)&gt;7,"Please check the Primer Barcode as it is longer than 6 digits and may not be valid. ",""),"")</f>
        <v>#REF!</v>
      </c>
      <c r="P136" s="11">
        <f>IF(ISBLANK('Tube Sequencing'!C145),"",IF('Tube Sequencing'!#REF!="","Please enter a Template Type. ",""))</f>
      </c>
      <c r="Q136" s="11">
        <f>IF(ISBLANK('Tube Sequencing'!C145),"",IF('Tube Sequencing'!#REF!="","Please enter Primer Type. ",""))</f>
      </c>
      <c r="R136" s="11">
        <f>IF(ISBLANK('Tube Sequencing'!C145),"",IF('Tube Sequencing'!#REF!="","Please enter Product Type. ",""))</f>
      </c>
      <c r="S136" s="11" t="e">
        <f>IF('Tube Sequencing'!#REF!="","",IF('Tube Sequencing'!C145="","Please enter a sample name for each reaction. ",""))</f>
        <v>#REF!</v>
      </c>
      <c r="Y136" s="11" t="e">
        <f>IF(VLOOKUP('Tube Sequencing'!D145,'_!Menus'!$F$2:$G$53,2,0)="Yes","Yes","")</f>
        <v>#N/A</v>
      </c>
    </row>
    <row r="137" spans="2:25" ht="12">
      <c r="B137" s="9">
        <v>137</v>
      </c>
      <c r="J137" s="11" t="e">
        <f t="shared" si="2"/>
        <v>#REF!</v>
      </c>
      <c r="K137" s="14" t="e">
        <f>IF('Tube Sequencing'!#REF!&gt;20000,IF('Tube Sequencing'!#REF!="BAC","","This read must be perfomed as a BAC Template Type. "),"")</f>
        <v>#REF!</v>
      </c>
      <c r="L137" s="11" t="e">
        <f>IF('Tube Sequencing'!#REF!="Needs Synthesis",IF('Tube Sequencing'!E146="","Please enter a sequence for a primer that needs synthesis. ",""),"")</f>
        <v>#REF!</v>
      </c>
      <c r="M137" s="11" t="e">
        <f>IF(ISTEXT(Y137),"",IF(LEFT('Tube Sequencing'!#REF!,4)="Free","Please select a primer from the Standard Primer List. ",""))</f>
        <v>#REF!</v>
      </c>
      <c r="N137" s="11" t="e">
        <f>IF('Tube Sequencing'!#REF!="","",IF('Tube Sequencing'!D146="",IF('Tube Sequencing'!#REF!="Premixed","","Please enter a Primer Name. "),""))</f>
        <v>#REF!</v>
      </c>
      <c r="O137" s="11" t="e">
        <f>IF('Tube Sequencing'!#REF!="Enclosed",IF(LEN('Tube Sequencing'!E146)&gt;7,"Please check the Primer Barcode as it is longer than 6 digits and may not be valid. ",""),"")</f>
        <v>#REF!</v>
      </c>
      <c r="P137" s="11">
        <f>IF(ISBLANK('Tube Sequencing'!C146),"",IF('Tube Sequencing'!#REF!="","Please enter a Template Type. ",""))</f>
      </c>
      <c r="Q137" s="11">
        <f>IF(ISBLANK('Tube Sequencing'!C146),"",IF('Tube Sequencing'!#REF!="","Please enter Primer Type. ",""))</f>
      </c>
      <c r="R137" s="11">
        <f>IF(ISBLANK('Tube Sequencing'!C146),"",IF('Tube Sequencing'!#REF!="","Please enter Product Type. ",""))</f>
      </c>
      <c r="S137" s="11" t="e">
        <f>IF('Tube Sequencing'!#REF!="","",IF('Tube Sequencing'!C146="","Please enter a sample name for each reaction. ",""))</f>
        <v>#REF!</v>
      </c>
      <c r="Y137" s="11" t="e">
        <f>IF(VLOOKUP('Tube Sequencing'!D146,'_!Menus'!$F$2:$G$53,2,0)="Yes","Yes","")</f>
        <v>#N/A</v>
      </c>
    </row>
    <row r="138" spans="2:25" ht="12">
      <c r="B138" s="9">
        <v>138</v>
      </c>
      <c r="J138" s="11" t="e">
        <f t="shared" si="2"/>
        <v>#REF!</v>
      </c>
      <c r="K138" s="14" t="e">
        <f>IF('Tube Sequencing'!#REF!&gt;20000,IF('Tube Sequencing'!#REF!="BAC","","This read must be perfomed as a BAC Template Type. "),"")</f>
        <v>#REF!</v>
      </c>
      <c r="L138" s="11" t="e">
        <f>IF('Tube Sequencing'!#REF!="Needs Synthesis",IF('Tube Sequencing'!E147="","Please enter a sequence for a primer that needs synthesis. ",""),"")</f>
        <v>#REF!</v>
      </c>
      <c r="M138" s="11" t="e">
        <f>IF(ISTEXT(Y138),"",IF(LEFT('Tube Sequencing'!#REF!,4)="Free","Please select a primer from the Standard Primer List. ",""))</f>
        <v>#REF!</v>
      </c>
      <c r="N138" s="11" t="e">
        <f>IF('Tube Sequencing'!#REF!="","",IF('Tube Sequencing'!D147="",IF('Tube Sequencing'!#REF!="Premixed","","Please enter a Primer Name. "),""))</f>
        <v>#REF!</v>
      </c>
      <c r="O138" s="11" t="e">
        <f>IF('Tube Sequencing'!#REF!="Enclosed",IF(LEN('Tube Sequencing'!E147)&gt;7,"Please check the Primer Barcode as it is longer than 6 digits and may not be valid. ",""),"")</f>
        <v>#REF!</v>
      </c>
      <c r="P138" s="11">
        <f>IF(ISBLANK('Tube Sequencing'!C147),"",IF('Tube Sequencing'!#REF!="","Please enter a Template Type. ",""))</f>
      </c>
      <c r="Q138" s="11">
        <f>IF(ISBLANK('Tube Sequencing'!C147),"",IF('Tube Sequencing'!#REF!="","Please enter Primer Type. ",""))</f>
      </c>
      <c r="R138" s="11">
        <f>IF(ISBLANK('Tube Sequencing'!C147),"",IF('Tube Sequencing'!#REF!="","Please enter Product Type. ",""))</f>
      </c>
      <c r="S138" s="11" t="e">
        <f>IF('Tube Sequencing'!#REF!="","",IF('Tube Sequencing'!C147="","Please enter a sample name for each reaction. ",""))</f>
        <v>#REF!</v>
      </c>
      <c r="Y138" s="11" t="e">
        <f>IF(VLOOKUP('Tube Sequencing'!D147,'_!Menus'!$F$2:$G$53,2,0)="Yes","Yes","")</f>
        <v>#N/A</v>
      </c>
    </row>
    <row r="139" spans="2:25" ht="12">
      <c r="B139" s="9">
        <v>139</v>
      </c>
      <c r="J139" s="11" t="e">
        <f t="shared" si="2"/>
        <v>#REF!</v>
      </c>
      <c r="K139" s="14" t="e">
        <f>IF('Tube Sequencing'!#REF!&gt;20000,IF('Tube Sequencing'!#REF!="BAC","","This read must be perfomed as a BAC Template Type. "),"")</f>
        <v>#REF!</v>
      </c>
      <c r="L139" s="11" t="e">
        <f>IF('Tube Sequencing'!#REF!="Needs Synthesis",IF('Tube Sequencing'!E148="","Please enter a sequence for a primer that needs synthesis. ",""),"")</f>
        <v>#REF!</v>
      </c>
      <c r="M139" s="11" t="e">
        <f>IF(ISTEXT(Y139),"",IF(LEFT('Tube Sequencing'!#REF!,4)="Free","Please select a primer from the Standard Primer List. ",""))</f>
        <v>#REF!</v>
      </c>
      <c r="N139" s="11" t="e">
        <f>IF('Tube Sequencing'!#REF!="","",IF('Tube Sequencing'!D148="",IF('Tube Sequencing'!#REF!="Premixed","","Please enter a Primer Name. "),""))</f>
        <v>#REF!</v>
      </c>
      <c r="O139" s="11" t="e">
        <f>IF('Tube Sequencing'!#REF!="Enclosed",IF(LEN('Tube Sequencing'!E148)&gt;7,"Please check the Primer Barcode as it is longer than 6 digits and may not be valid. ",""),"")</f>
        <v>#REF!</v>
      </c>
      <c r="P139" s="11">
        <f>IF(ISBLANK('Tube Sequencing'!C148),"",IF('Tube Sequencing'!#REF!="","Please enter a Template Type. ",""))</f>
      </c>
      <c r="Q139" s="11">
        <f>IF(ISBLANK('Tube Sequencing'!C148),"",IF('Tube Sequencing'!#REF!="","Please enter Primer Type. ",""))</f>
      </c>
      <c r="R139" s="11">
        <f>IF(ISBLANK('Tube Sequencing'!C148),"",IF('Tube Sequencing'!#REF!="","Please enter Product Type. ",""))</f>
      </c>
      <c r="S139" s="11" t="e">
        <f>IF('Tube Sequencing'!#REF!="","",IF('Tube Sequencing'!C148="","Please enter a sample name for each reaction. ",""))</f>
        <v>#REF!</v>
      </c>
      <c r="Y139" s="11" t="e">
        <f>IF(VLOOKUP('Tube Sequencing'!D148,'_!Menus'!$F$2:$G$53,2,0)="Yes","Yes","")</f>
        <v>#N/A</v>
      </c>
    </row>
    <row r="140" spans="2:25" ht="12">
      <c r="B140" s="9">
        <v>140</v>
      </c>
      <c r="J140" s="11" t="e">
        <f t="shared" si="2"/>
        <v>#REF!</v>
      </c>
      <c r="K140" s="14" t="e">
        <f>IF('Tube Sequencing'!#REF!&gt;20000,IF('Tube Sequencing'!#REF!="BAC","","This read must be perfomed as a BAC Template Type. "),"")</f>
        <v>#REF!</v>
      </c>
      <c r="L140" s="11" t="e">
        <f>IF('Tube Sequencing'!#REF!="Needs Synthesis",IF('Tube Sequencing'!E149="","Please enter a sequence for a primer that needs synthesis. ",""),"")</f>
        <v>#REF!</v>
      </c>
      <c r="M140" s="11" t="e">
        <f>IF(ISTEXT(Y140),"",IF(LEFT('Tube Sequencing'!#REF!,4)="Free","Please select a primer from the Standard Primer List. ",""))</f>
        <v>#REF!</v>
      </c>
      <c r="N140" s="11" t="e">
        <f>IF('Tube Sequencing'!#REF!="","",IF('Tube Sequencing'!D149="",IF('Tube Sequencing'!#REF!="Premixed","","Please enter a Primer Name. "),""))</f>
        <v>#REF!</v>
      </c>
      <c r="O140" s="11" t="e">
        <f>IF('Tube Sequencing'!#REF!="Enclosed",IF(LEN('Tube Sequencing'!E149)&gt;7,"Please check the Primer Barcode as it is longer than 6 digits and may not be valid. ",""),"")</f>
        <v>#REF!</v>
      </c>
      <c r="P140" s="11">
        <f>IF(ISBLANK('Tube Sequencing'!C149),"",IF('Tube Sequencing'!#REF!="","Please enter a Template Type. ",""))</f>
      </c>
      <c r="Q140" s="11">
        <f>IF(ISBLANK('Tube Sequencing'!C149),"",IF('Tube Sequencing'!#REF!="","Please enter Primer Type. ",""))</f>
      </c>
      <c r="R140" s="11">
        <f>IF(ISBLANK('Tube Sequencing'!C149),"",IF('Tube Sequencing'!#REF!="","Please enter Product Type. ",""))</f>
      </c>
      <c r="S140" s="11" t="e">
        <f>IF('Tube Sequencing'!#REF!="","",IF('Tube Sequencing'!C149="","Please enter a sample name for each reaction. ",""))</f>
        <v>#REF!</v>
      </c>
      <c r="Y140" s="11" t="e">
        <f>IF(VLOOKUP('Tube Sequencing'!D149,'_!Menus'!$F$2:$G$53,2,0)="Yes","Yes","")</f>
        <v>#N/A</v>
      </c>
    </row>
    <row r="141" spans="2:25" ht="12">
      <c r="B141" s="9">
        <v>141</v>
      </c>
      <c r="J141" s="11" t="e">
        <f t="shared" si="2"/>
        <v>#REF!</v>
      </c>
      <c r="K141" s="14" t="e">
        <f>IF('Tube Sequencing'!#REF!&gt;20000,IF('Tube Sequencing'!#REF!="BAC","","This read must be perfomed as a BAC Template Type. "),"")</f>
        <v>#REF!</v>
      </c>
      <c r="L141" s="11" t="e">
        <f>IF('Tube Sequencing'!#REF!="Needs Synthesis",IF('Tube Sequencing'!E150="","Please enter a sequence for a primer that needs synthesis. ",""),"")</f>
        <v>#REF!</v>
      </c>
      <c r="M141" s="11" t="e">
        <f>IF(ISTEXT(Y141),"",IF(LEFT('Tube Sequencing'!#REF!,4)="Free","Please select a primer from the Standard Primer List. ",""))</f>
        <v>#REF!</v>
      </c>
      <c r="N141" s="11" t="e">
        <f>IF('Tube Sequencing'!#REF!="","",IF('Tube Sequencing'!D150="",IF('Tube Sequencing'!#REF!="Premixed","","Please enter a Primer Name. "),""))</f>
        <v>#REF!</v>
      </c>
      <c r="O141" s="11" t="e">
        <f>IF('Tube Sequencing'!#REF!="Enclosed",IF(LEN('Tube Sequencing'!E150)&gt;7,"Please check the Primer Barcode as it is longer than 6 digits and may not be valid. ",""),"")</f>
        <v>#REF!</v>
      </c>
      <c r="P141" s="11">
        <f>IF(ISBLANK('Tube Sequencing'!C150),"",IF('Tube Sequencing'!#REF!="","Please enter a Template Type. ",""))</f>
      </c>
      <c r="Q141" s="11">
        <f>IF(ISBLANK('Tube Sequencing'!C150),"",IF('Tube Sequencing'!#REF!="","Please enter Primer Type. ",""))</f>
      </c>
      <c r="R141" s="11">
        <f>IF(ISBLANK('Tube Sequencing'!C150),"",IF('Tube Sequencing'!#REF!="","Please enter Product Type. ",""))</f>
      </c>
      <c r="S141" s="11" t="e">
        <f>IF('Tube Sequencing'!#REF!="","",IF('Tube Sequencing'!C150="","Please enter a sample name for each reaction. ",""))</f>
        <v>#REF!</v>
      </c>
      <c r="Y141" s="11" t="e">
        <f>IF(VLOOKUP('Tube Sequencing'!D150,'_!Menus'!$F$2:$G$53,2,0)="Yes","Yes","")</f>
        <v>#N/A</v>
      </c>
    </row>
    <row r="142" spans="2:25" ht="12">
      <c r="B142" s="9">
        <v>142</v>
      </c>
      <c r="J142" s="11" t="e">
        <f t="shared" si="2"/>
        <v>#REF!</v>
      </c>
      <c r="K142" s="14" t="e">
        <f>IF('Tube Sequencing'!#REF!&gt;20000,IF('Tube Sequencing'!#REF!="BAC","","This read must be perfomed as a BAC Template Type. "),"")</f>
        <v>#REF!</v>
      </c>
      <c r="L142" s="11" t="e">
        <f>IF('Tube Sequencing'!#REF!="Needs Synthesis",IF('Tube Sequencing'!E151="","Please enter a sequence for a primer that needs synthesis. ",""),"")</f>
        <v>#REF!</v>
      </c>
      <c r="M142" s="11" t="e">
        <f>IF(ISTEXT(Y142),"",IF(LEFT('Tube Sequencing'!#REF!,4)="Free","Please select a primer from the Standard Primer List. ",""))</f>
        <v>#REF!</v>
      </c>
      <c r="N142" s="11" t="e">
        <f>IF('Tube Sequencing'!#REF!="","",IF('Tube Sequencing'!D151="",IF('Tube Sequencing'!#REF!="Premixed","","Please enter a Primer Name. "),""))</f>
        <v>#REF!</v>
      </c>
      <c r="O142" s="11" t="e">
        <f>IF('Tube Sequencing'!#REF!="Enclosed",IF(LEN('Tube Sequencing'!E151)&gt;7,"Please check the Primer Barcode as it is longer than 6 digits and may not be valid. ",""),"")</f>
        <v>#REF!</v>
      </c>
      <c r="P142" s="11">
        <f>IF(ISBLANK('Tube Sequencing'!C151),"",IF('Tube Sequencing'!#REF!="","Please enter a Template Type. ",""))</f>
      </c>
      <c r="Q142" s="11">
        <f>IF(ISBLANK('Tube Sequencing'!C151),"",IF('Tube Sequencing'!#REF!="","Please enter Primer Type. ",""))</f>
      </c>
      <c r="R142" s="11">
        <f>IF(ISBLANK('Tube Sequencing'!C151),"",IF('Tube Sequencing'!#REF!="","Please enter Product Type. ",""))</f>
      </c>
      <c r="S142" s="11" t="e">
        <f>IF('Tube Sequencing'!#REF!="","",IF('Tube Sequencing'!C151="","Please enter a sample name for each reaction. ",""))</f>
        <v>#REF!</v>
      </c>
      <c r="Y142" s="11" t="e">
        <f>IF(VLOOKUP('Tube Sequencing'!D151,'_!Menus'!$F$2:$G$53,2,0)="Yes","Yes","")</f>
        <v>#N/A</v>
      </c>
    </row>
    <row r="143" spans="2:25" ht="12">
      <c r="B143" s="9">
        <v>143</v>
      </c>
      <c r="J143" s="11" t="e">
        <f t="shared" si="2"/>
        <v>#REF!</v>
      </c>
      <c r="K143" s="14" t="e">
        <f>IF('Tube Sequencing'!#REF!&gt;20000,IF('Tube Sequencing'!#REF!="BAC","","This read must be perfomed as a BAC Template Type. "),"")</f>
        <v>#REF!</v>
      </c>
      <c r="L143" s="11" t="e">
        <f>IF('Tube Sequencing'!#REF!="Needs Synthesis",IF('Tube Sequencing'!E152="","Please enter a sequence for a primer that needs synthesis. ",""),"")</f>
        <v>#REF!</v>
      </c>
      <c r="M143" s="11" t="e">
        <f>IF(ISTEXT(Y143),"",IF(LEFT('Tube Sequencing'!#REF!,4)="Free","Please select a primer from the Standard Primer List. ",""))</f>
        <v>#REF!</v>
      </c>
      <c r="N143" s="11" t="e">
        <f>IF('Tube Sequencing'!#REF!="","",IF('Tube Sequencing'!D152="",IF('Tube Sequencing'!#REF!="Premixed","","Please enter a Primer Name. "),""))</f>
        <v>#REF!</v>
      </c>
      <c r="O143" s="11" t="e">
        <f>IF('Tube Sequencing'!#REF!="Enclosed",IF(LEN('Tube Sequencing'!E152)&gt;7,"Please check the Primer Barcode as it is longer than 6 digits and may not be valid. ",""),"")</f>
        <v>#REF!</v>
      </c>
      <c r="P143" s="11">
        <f>IF(ISBLANK('Tube Sequencing'!C152),"",IF('Tube Sequencing'!#REF!="","Please enter a Template Type. ",""))</f>
      </c>
      <c r="Q143" s="11">
        <f>IF(ISBLANK('Tube Sequencing'!C152),"",IF('Tube Sequencing'!#REF!="","Please enter Primer Type. ",""))</f>
      </c>
      <c r="R143" s="11">
        <f>IF(ISBLANK('Tube Sequencing'!C152),"",IF('Tube Sequencing'!#REF!="","Please enter Product Type. ",""))</f>
      </c>
      <c r="S143" s="11" t="e">
        <f>IF('Tube Sequencing'!#REF!="","",IF('Tube Sequencing'!C152="","Please enter a sample name for each reaction. ",""))</f>
        <v>#REF!</v>
      </c>
      <c r="Y143" s="11" t="e">
        <f>IF(VLOOKUP('Tube Sequencing'!D152,'_!Menus'!$F$2:$G$53,2,0)="Yes","Yes","")</f>
        <v>#N/A</v>
      </c>
    </row>
    <row r="144" spans="2:25" ht="12">
      <c r="B144" s="9">
        <v>144</v>
      </c>
      <c r="J144" s="11" t="e">
        <f t="shared" si="2"/>
        <v>#REF!</v>
      </c>
      <c r="K144" s="14" t="e">
        <f>IF('Tube Sequencing'!#REF!&gt;20000,IF('Tube Sequencing'!#REF!="BAC","","This read must be perfomed as a BAC Template Type. "),"")</f>
        <v>#REF!</v>
      </c>
      <c r="L144" s="11" t="e">
        <f>IF('Tube Sequencing'!#REF!="Needs Synthesis",IF('Tube Sequencing'!E153="","Please enter a sequence for a primer that needs synthesis. ",""),"")</f>
        <v>#REF!</v>
      </c>
      <c r="M144" s="11" t="e">
        <f>IF(ISTEXT(Y144),"",IF(LEFT('Tube Sequencing'!#REF!,4)="Free","Please select a primer from the Standard Primer List. ",""))</f>
        <v>#REF!</v>
      </c>
      <c r="N144" s="11" t="e">
        <f>IF('Tube Sequencing'!#REF!="","",IF('Tube Sequencing'!D153="",IF('Tube Sequencing'!#REF!="Premixed","","Please enter a Primer Name. "),""))</f>
        <v>#REF!</v>
      </c>
      <c r="O144" s="11" t="e">
        <f>IF('Tube Sequencing'!#REF!="Enclosed",IF(LEN('Tube Sequencing'!E153)&gt;7,"Please check the Primer Barcode as it is longer than 6 digits and may not be valid. ",""),"")</f>
        <v>#REF!</v>
      </c>
      <c r="P144" s="11">
        <f>IF(ISBLANK('Tube Sequencing'!C153),"",IF('Tube Sequencing'!#REF!="","Please enter a Template Type. ",""))</f>
      </c>
      <c r="Q144" s="11">
        <f>IF(ISBLANK('Tube Sequencing'!C153),"",IF('Tube Sequencing'!#REF!="","Please enter Primer Type. ",""))</f>
      </c>
      <c r="R144" s="11">
        <f>IF(ISBLANK('Tube Sequencing'!C153),"",IF('Tube Sequencing'!#REF!="","Please enter Product Type. ",""))</f>
      </c>
      <c r="S144" s="11" t="e">
        <f>IF('Tube Sequencing'!#REF!="","",IF('Tube Sequencing'!C153="","Please enter a sample name for each reaction. ",""))</f>
        <v>#REF!</v>
      </c>
      <c r="Y144" s="11" t="e">
        <f>IF(VLOOKUP('Tube Sequencing'!D153,'_!Menus'!$F$2:$G$53,2,0)="Yes","Yes","")</f>
        <v>#N/A</v>
      </c>
    </row>
    <row r="145" spans="2:25" ht="12">
      <c r="B145" s="9">
        <v>145</v>
      </c>
      <c r="J145" s="11" t="e">
        <f t="shared" si="2"/>
        <v>#REF!</v>
      </c>
      <c r="K145" s="14" t="e">
        <f>IF('Tube Sequencing'!#REF!&gt;20000,IF('Tube Sequencing'!#REF!="BAC","","This read must be perfomed as a BAC Template Type. "),"")</f>
        <v>#REF!</v>
      </c>
      <c r="L145" s="11" t="e">
        <f>IF('Tube Sequencing'!#REF!="Needs Synthesis",IF('Tube Sequencing'!E154="","Please enter a sequence for a primer that needs synthesis. ",""),"")</f>
        <v>#REF!</v>
      </c>
      <c r="M145" s="11" t="e">
        <f>IF(ISTEXT(Y145),"",IF(LEFT('Tube Sequencing'!#REF!,4)="Free","Please select a primer from the Standard Primer List. ",""))</f>
        <v>#REF!</v>
      </c>
      <c r="N145" s="11" t="e">
        <f>IF('Tube Sequencing'!#REF!="","",IF('Tube Sequencing'!D154="",IF('Tube Sequencing'!#REF!="Premixed","","Please enter a Primer Name. "),""))</f>
        <v>#REF!</v>
      </c>
      <c r="O145" s="11" t="e">
        <f>IF('Tube Sequencing'!#REF!="Enclosed",IF(LEN('Tube Sequencing'!E154)&gt;7,"Please check the Primer Barcode as it is longer than 6 digits and may not be valid. ",""),"")</f>
        <v>#REF!</v>
      </c>
      <c r="P145" s="11">
        <f>IF(ISBLANK('Tube Sequencing'!C154),"",IF('Tube Sequencing'!#REF!="","Please enter a Template Type. ",""))</f>
      </c>
      <c r="Q145" s="11">
        <f>IF(ISBLANK('Tube Sequencing'!C154),"",IF('Tube Sequencing'!#REF!="","Please enter Primer Type. ",""))</f>
      </c>
      <c r="R145" s="11">
        <f>IF(ISBLANK('Tube Sequencing'!C154),"",IF('Tube Sequencing'!#REF!="","Please enter Product Type. ",""))</f>
      </c>
      <c r="S145" s="11" t="e">
        <f>IF('Tube Sequencing'!#REF!="","",IF('Tube Sequencing'!C154="","Please enter a sample name for each reaction. ",""))</f>
        <v>#REF!</v>
      </c>
      <c r="Y145" s="11" t="e">
        <f>IF(VLOOKUP('Tube Sequencing'!D154,'_!Menus'!$F$2:$G$53,2,0)="Yes","Yes","")</f>
        <v>#N/A</v>
      </c>
    </row>
    <row r="146" spans="2:25" ht="12">
      <c r="B146" s="9">
        <v>146</v>
      </c>
      <c r="J146" s="11" t="e">
        <f t="shared" si="2"/>
        <v>#REF!</v>
      </c>
      <c r="K146" s="14" t="e">
        <f>IF('Tube Sequencing'!#REF!&gt;20000,IF('Tube Sequencing'!#REF!="BAC","","This read must be perfomed as a BAC Template Type. "),"")</f>
        <v>#REF!</v>
      </c>
      <c r="L146" s="11" t="e">
        <f>IF('Tube Sequencing'!#REF!="Needs Synthesis",IF('Tube Sequencing'!E155="","Please enter a sequence for a primer that needs synthesis. ",""),"")</f>
        <v>#REF!</v>
      </c>
      <c r="M146" s="11" t="e">
        <f>IF(ISTEXT(Y146),"",IF(LEFT('Tube Sequencing'!#REF!,4)="Free","Please select a primer from the Standard Primer List. ",""))</f>
        <v>#REF!</v>
      </c>
      <c r="N146" s="11" t="e">
        <f>IF('Tube Sequencing'!#REF!="","",IF('Tube Sequencing'!D155="",IF('Tube Sequencing'!#REF!="Premixed","","Please enter a Primer Name. "),""))</f>
        <v>#REF!</v>
      </c>
      <c r="O146" s="11" t="e">
        <f>IF('Tube Sequencing'!#REF!="Enclosed",IF(LEN('Tube Sequencing'!E155)&gt;7,"Please check the Primer Barcode as it is longer than 6 digits and may not be valid. ",""),"")</f>
        <v>#REF!</v>
      </c>
      <c r="P146" s="11">
        <f>IF(ISBLANK('Tube Sequencing'!C155),"",IF('Tube Sequencing'!#REF!="","Please enter a Template Type. ",""))</f>
      </c>
      <c r="Q146" s="11">
        <f>IF(ISBLANK('Tube Sequencing'!C155),"",IF('Tube Sequencing'!#REF!="","Please enter Primer Type. ",""))</f>
      </c>
      <c r="R146" s="11">
        <f>IF(ISBLANK('Tube Sequencing'!C155),"",IF('Tube Sequencing'!#REF!="","Please enter Product Type. ",""))</f>
      </c>
      <c r="S146" s="11" t="e">
        <f>IF('Tube Sequencing'!#REF!="","",IF('Tube Sequencing'!C155="","Please enter a sample name for each reaction. ",""))</f>
        <v>#REF!</v>
      </c>
      <c r="Y146" s="11" t="e">
        <f>IF(VLOOKUP('Tube Sequencing'!D155,'_!Menus'!$F$2:$G$53,2,0)="Yes","Yes","")</f>
        <v>#N/A</v>
      </c>
    </row>
    <row r="147" spans="2:25" ht="12">
      <c r="B147" s="9">
        <v>147</v>
      </c>
      <c r="J147" s="11" t="e">
        <f t="shared" si="2"/>
        <v>#REF!</v>
      </c>
      <c r="K147" s="14" t="e">
        <f>IF('Tube Sequencing'!#REF!&gt;20000,IF('Tube Sequencing'!#REF!="BAC","","This read must be perfomed as a BAC Template Type. "),"")</f>
        <v>#REF!</v>
      </c>
      <c r="L147" s="11" t="e">
        <f>IF('Tube Sequencing'!#REF!="Needs Synthesis",IF('Tube Sequencing'!E156="","Please enter a sequence for a primer that needs synthesis. ",""),"")</f>
        <v>#REF!</v>
      </c>
      <c r="M147" s="11" t="e">
        <f>IF(ISTEXT(Y147),"",IF(LEFT('Tube Sequencing'!#REF!,4)="Free","Please select a primer from the Standard Primer List. ",""))</f>
        <v>#REF!</v>
      </c>
      <c r="N147" s="11" t="e">
        <f>IF('Tube Sequencing'!#REF!="","",IF('Tube Sequencing'!D156="",IF('Tube Sequencing'!#REF!="Premixed","","Please enter a Primer Name. "),""))</f>
        <v>#REF!</v>
      </c>
      <c r="O147" s="11" t="e">
        <f>IF('Tube Sequencing'!#REF!="Enclosed",IF(LEN('Tube Sequencing'!E156)&gt;7,"Please check the Primer Barcode as it is longer than 6 digits and may not be valid. ",""),"")</f>
        <v>#REF!</v>
      </c>
      <c r="P147" s="11">
        <f>IF(ISBLANK('Tube Sequencing'!C156),"",IF('Tube Sequencing'!#REF!="","Please enter a Template Type. ",""))</f>
      </c>
      <c r="Q147" s="11">
        <f>IF(ISBLANK('Tube Sequencing'!C156),"",IF('Tube Sequencing'!#REF!="","Please enter Primer Type. ",""))</f>
      </c>
      <c r="R147" s="11">
        <f>IF(ISBLANK('Tube Sequencing'!C156),"",IF('Tube Sequencing'!#REF!="","Please enter Product Type. ",""))</f>
      </c>
      <c r="S147" s="11" t="e">
        <f>IF('Tube Sequencing'!#REF!="","",IF('Tube Sequencing'!C156="","Please enter a sample name for each reaction. ",""))</f>
        <v>#REF!</v>
      </c>
      <c r="Y147" s="11" t="e">
        <f>IF(VLOOKUP('Tube Sequencing'!D156,'_!Menus'!$F$2:$G$53,2,0)="Yes","Yes","")</f>
        <v>#N/A</v>
      </c>
    </row>
    <row r="148" spans="2:25" ht="12">
      <c r="B148" s="9">
        <v>148</v>
      </c>
      <c r="J148" s="11" t="e">
        <f t="shared" si="2"/>
        <v>#REF!</v>
      </c>
      <c r="K148" s="14" t="e">
        <f>IF('Tube Sequencing'!#REF!&gt;20000,IF('Tube Sequencing'!#REF!="BAC","","This read must be perfomed as a BAC Template Type. "),"")</f>
        <v>#REF!</v>
      </c>
      <c r="L148" s="11" t="e">
        <f>IF('Tube Sequencing'!#REF!="Needs Synthesis",IF('Tube Sequencing'!E157="","Please enter a sequence for a primer that needs synthesis. ",""),"")</f>
        <v>#REF!</v>
      </c>
      <c r="M148" s="11" t="e">
        <f>IF(ISTEXT(Y148),"",IF(LEFT('Tube Sequencing'!#REF!,4)="Free","Please select a primer from the Standard Primer List. ",""))</f>
        <v>#REF!</v>
      </c>
      <c r="N148" s="11" t="e">
        <f>IF('Tube Sequencing'!#REF!="","",IF('Tube Sequencing'!D157="",IF('Tube Sequencing'!#REF!="Premixed","","Please enter a Primer Name. "),""))</f>
        <v>#REF!</v>
      </c>
      <c r="O148" s="11" t="e">
        <f>IF('Tube Sequencing'!#REF!="Enclosed",IF(LEN('Tube Sequencing'!E157)&gt;7,"Please check the Primer Barcode as it is longer than 6 digits and may not be valid. ",""),"")</f>
        <v>#REF!</v>
      </c>
      <c r="P148" s="11">
        <f>IF(ISBLANK('Tube Sequencing'!C157),"",IF('Tube Sequencing'!#REF!="","Please enter a Template Type. ",""))</f>
      </c>
      <c r="Q148" s="11">
        <f>IF(ISBLANK('Tube Sequencing'!C157),"",IF('Tube Sequencing'!#REF!="","Please enter Primer Type. ",""))</f>
      </c>
      <c r="R148" s="11">
        <f>IF(ISBLANK('Tube Sequencing'!C157),"",IF('Tube Sequencing'!#REF!="","Please enter Product Type. ",""))</f>
      </c>
      <c r="S148" s="11" t="e">
        <f>IF('Tube Sequencing'!#REF!="","",IF('Tube Sequencing'!C157="","Please enter a sample name for each reaction. ",""))</f>
        <v>#REF!</v>
      </c>
      <c r="Y148" s="11" t="e">
        <f>IF(VLOOKUP('Tube Sequencing'!D157,'_!Menus'!$F$2:$G$53,2,0)="Yes","Yes","")</f>
        <v>#N/A</v>
      </c>
    </row>
    <row r="149" spans="2:25" ht="12">
      <c r="B149" s="9">
        <v>149</v>
      </c>
      <c r="J149" s="11" t="e">
        <f t="shared" si="2"/>
        <v>#REF!</v>
      </c>
      <c r="K149" s="14" t="e">
        <f>IF('Tube Sequencing'!#REF!&gt;20000,IF('Tube Sequencing'!#REF!="BAC","","This read must be perfomed as a BAC Template Type. "),"")</f>
        <v>#REF!</v>
      </c>
      <c r="L149" s="11" t="e">
        <f>IF('Tube Sequencing'!#REF!="Needs Synthesis",IF('Tube Sequencing'!E158="","Please enter a sequence for a primer that needs synthesis. ",""),"")</f>
        <v>#REF!</v>
      </c>
      <c r="M149" s="11" t="e">
        <f>IF(ISTEXT(Y149),"",IF(LEFT('Tube Sequencing'!#REF!,4)="Free","Please select a primer from the Standard Primer List. ",""))</f>
        <v>#REF!</v>
      </c>
      <c r="N149" s="11" t="e">
        <f>IF('Tube Sequencing'!#REF!="","",IF('Tube Sequencing'!D158="",IF('Tube Sequencing'!#REF!="Premixed","","Please enter a Primer Name. "),""))</f>
        <v>#REF!</v>
      </c>
      <c r="O149" s="11" t="e">
        <f>IF('Tube Sequencing'!#REF!="Enclosed",IF(LEN('Tube Sequencing'!E158)&gt;7,"Please check the Primer Barcode as it is longer than 6 digits and may not be valid. ",""),"")</f>
        <v>#REF!</v>
      </c>
      <c r="P149" s="11">
        <f>IF(ISBLANK('Tube Sequencing'!C158),"",IF('Tube Sequencing'!#REF!="","Please enter a Template Type. ",""))</f>
      </c>
      <c r="Q149" s="11">
        <f>IF(ISBLANK('Tube Sequencing'!C158),"",IF('Tube Sequencing'!#REF!="","Please enter Primer Type. ",""))</f>
      </c>
      <c r="R149" s="11">
        <f>IF(ISBLANK('Tube Sequencing'!C158),"",IF('Tube Sequencing'!#REF!="","Please enter Product Type. ",""))</f>
      </c>
      <c r="S149" s="11" t="e">
        <f>IF('Tube Sequencing'!#REF!="","",IF('Tube Sequencing'!C158="","Please enter a sample name for each reaction. ",""))</f>
        <v>#REF!</v>
      </c>
      <c r="Y149" s="11" t="e">
        <f>IF(VLOOKUP('Tube Sequencing'!D158,'_!Menus'!$F$2:$G$53,2,0)="Yes","Yes","")</f>
        <v>#N/A</v>
      </c>
    </row>
    <row r="150" spans="2:25" ht="12">
      <c r="B150" s="9">
        <v>150</v>
      </c>
      <c r="J150" s="11" t="e">
        <f t="shared" si="2"/>
        <v>#REF!</v>
      </c>
      <c r="K150" s="14" t="e">
        <f>IF('Tube Sequencing'!#REF!&gt;20000,IF('Tube Sequencing'!#REF!="BAC","","This read must be perfomed as a BAC Template Type. "),"")</f>
        <v>#REF!</v>
      </c>
      <c r="L150" s="11" t="e">
        <f>IF('Tube Sequencing'!#REF!="Needs Synthesis",IF('Tube Sequencing'!E159="","Please enter a sequence for a primer that needs synthesis. ",""),"")</f>
        <v>#REF!</v>
      </c>
      <c r="M150" s="11" t="e">
        <f>IF(ISTEXT(Y150),"",IF(LEFT('Tube Sequencing'!#REF!,4)="Free","Please select a primer from the Standard Primer List. ",""))</f>
        <v>#REF!</v>
      </c>
      <c r="N150" s="11" t="e">
        <f>IF('Tube Sequencing'!#REF!="","",IF('Tube Sequencing'!D159="",IF('Tube Sequencing'!#REF!="Premixed","","Please enter a Primer Name. "),""))</f>
        <v>#REF!</v>
      </c>
      <c r="O150" s="11" t="e">
        <f>IF('Tube Sequencing'!#REF!="Enclosed",IF(LEN('Tube Sequencing'!E159)&gt;7,"Please check the Primer Barcode as it is longer than 6 digits and may not be valid. ",""),"")</f>
        <v>#REF!</v>
      </c>
      <c r="P150" s="11">
        <f>IF(ISBLANK('Tube Sequencing'!C159),"",IF('Tube Sequencing'!#REF!="","Please enter a Template Type. ",""))</f>
      </c>
      <c r="Q150" s="11">
        <f>IF(ISBLANK('Tube Sequencing'!C159),"",IF('Tube Sequencing'!#REF!="","Please enter Primer Type. ",""))</f>
      </c>
      <c r="R150" s="11">
        <f>IF(ISBLANK('Tube Sequencing'!C159),"",IF('Tube Sequencing'!#REF!="","Please enter Product Type. ",""))</f>
      </c>
      <c r="S150" s="11" t="e">
        <f>IF('Tube Sequencing'!#REF!="","",IF('Tube Sequencing'!C159="","Please enter a sample name for each reaction. ",""))</f>
        <v>#REF!</v>
      </c>
      <c r="Y150" s="11" t="e">
        <f>IF(VLOOKUP('Tube Sequencing'!D159,'_!Menus'!$F$2:$G$53,2,0)="Yes","Yes","")</f>
        <v>#N/A</v>
      </c>
    </row>
    <row r="151" spans="2:25" ht="12">
      <c r="B151" s="9">
        <v>151</v>
      </c>
      <c r="J151" s="11" t="e">
        <f t="shared" si="2"/>
        <v>#REF!</v>
      </c>
      <c r="K151" s="14" t="e">
        <f>IF('Tube Sequencing'!#REF!&gt;20000,IF('Tube Sequencing'!#REF!="BAC","","This read must be perfomed as a BAC Template Type. "),"")</f>
        <v>#REF!</v>
      </c>
      <c r="L151" s="11" t="e">
        <f>IF('Tube Sequencing'!#REF!="Needs Synthesis",IF('Tube Sequencing'!E160="","Please enter a sequence for a primer that needs synthesis. ",""),"")</f>
        <v>#REF!</v>
      </c>
      <c r="M151" s="11" t="e">
        <f>IF(ISTEXT(Y151),"",IF(LEFT('Tube Sequencing'!#REF!,4)="Free","Please select a primer from the Standard Primer List. ",""))</f>
        <v>#REF!</v>
      </c>
      <c r="N151" s="11" t="e">
        <f>IF('Tube Sequencing'!#REF!="","",IF('Tube Sequencing'!D160="",IF('Tube Sequencing'!#REF!="Premixed","","Please enter a Primer Name. "),""))</f>
        <v>#REF!</v>
      </c>
      <c r="O151" s="11" t="e">
        <f>IF('Tube Sequencing'!#REF!="Enclosed",IF(LEN('Tube Sequencing'!E160)&gt;7,"Please check the Primer Barcode as it is longer than 6 digits and may not be valid. ",""),"")</f>
        <v>#REF!</v>
      </c>
      <c r="P151" s="11">
        <f>IF(ISBLANK('Tube Sequencing'!C160),"",IF('Tube Sequencing'!#REF!="","Please enter a Template Type. ",""))</f>
      </c>
      <c r="Q151" s="11">
        <f>IF(ISBLANK('Tube Sequencing'!C160),"",IF('Tube Sequencing'!#REF!="","Please enter Primer Type. ",""))</f>
      </c>
      <c r="R151" s="11">
        <f>IF(ISBLANK('Tube Sequencing'!C160),"",IF('Tube Sequencing'!#REF!="","Please enter Product Type. ",""))</f>
      </c>
      <c r="S151" s="11" t="e">
        <f>IF('Tube Sequencing'!#REF!="","",IF('Tube Sequencing'!C160="","Please enter a sample name for each reaction. ",""))</f>
        <v>#REF!</v>
      </c>
      <c r="Y151" s="11" t="e">
        <f>IF(VLOOKUP('Tube Sequencing'!D160,'_!Menus'!$F$2:$G$53,2,0)="Yes","Yes","")</f>
        <v>#N/A</v>
      </c>
    </row>
    <row r="152" spans="2:25" ht="12">
      <c r="B152" s="9">
        <v>152</v>
      </c>
      <c r="J152" s="11" t="e">
        <f t="shared" si="2"/>
        <v>#REF!</v>
      </c>
      <c r="K152" s="14" t="e">
        <f>IF('Tube Sequencing'!#REF!&gt;20000,IF('Tube Sequencing'!#REF!="BAC","","This read must be perfomed as a BAC Template Type. "),"")</f>
        <v>#REF!</v>
      </c>
      <c r="L152" s="11" t="e">
        <f>IF('Tube Sequencing'!#REF!="Needs Synthesis",IF('Tube Sequencing'!E161="","Please enter a sequence for a primer that needs synthesis. ",""),"")</f>
        <v>#REF!</v>
      </c>
      <c r="M152" s="11" t="e">
        <f>IF(ISTEXT(Y152),"",IF(LEFT('Tube Sequencing'!#REF!,4)="Free","Please select a primer from the Standard Primer List. ",""))</f>
        <v>#REF!</v>
      </c>
      <c r="N152" s="11" t="e">
        <f>IF('Tube Sequencing'!#REF!="","",IF('Tube Sequencing'!D161="",IF('Tube Sequencing'!#REF!="Premixed","","Please enter a Primer Name. "),""))</f>
        <v>#REF!</v>
      </c>
      <c r="O152" s="11" t="e">
        <f>IF('Tube Sequencing'!#REF!="Enclosed",IF(LEN('Tube Sequencing'!E161)&gt;7,"Please check the Primer Barcode as it is longer than 6 digits and may not be valid. ",""),"")</f>
        <v>#REF!</v>
      </c>
      <c r="P152" s="11">
        <f>IF(ISBLANK('Tube Sequencing'!C161),"",IF('Tube Sequencing'!#REF!="","Please enter a Template Type. ",""))</f>
      </c>
      <c r="Q152" s="11">
        <f>IF(ISBLANK('Tube Sequencing'!C161),"",IF('Tube Sequencing'!#REF!="","Please enter Primer Type. ",""))</f>
      </c>
      <c r="R152" s="11">
        <f>IF(ISBLANK('Tube Sequencing'!C161),"",IF('Tube Sequencing'!#REF!="","Please enter Product Type. ",""))</f>
      </c>
      <c r="S152" s="11" t="e">
        <f>IF('Tube Sequencing'!#REF!="","",IF('Tube Sequencing'!C161="","Please enter a sample name for each reaction. ",""))</f>
        <v>#REF!</v>
      </c>
      <c r="Y152" s="11" t="e">
        <f>IF(VLOOKUP('Tube Sequencing'!D161,'_!Menus'!$F$2:$G$53,2,0)="Yes","Yes","")</f>
        <v>#N/A</v>
      </c>
    </row>
    <row r="153" spans="2:25" ht="12">
      <c r="B153" s="9">
        <v>153</v>
      </c>
      <c r="J153" s="11" t="e">
        <f t="shared" si="2"/>
        <v>#REF!</v>
      </c>
      <c r="K153" s="14" t="e">
        <f>IF('Tube Sequencing'!#REF!&gt;20000,IF('Tube Sequencing'!#REF!="BAC","","This read must be perfomed as a BAC Template Type. "),"")</f>
        <v>#REF!</v>
      </c>
      <c r="L153" s="11" t="e">
        <f>IF('Tube Sequencing'!#REF!="Needs Synthesis",IF('Tube Sequencing'!E162="","Please enter a sequence for a primer that needs synthesis. ",""),"")</f>
        <v>#REF!</v>
      </c>
      <c r="M153" s="11" t="e">
        <f>IF(ISTEXT(Y153),"",IF(LEFT('Tube Sequencing'!#REF!,4)="Free","Please select a primer from the Standard Primer List. ",""))</f>
        <v>#REF!</v>
      </c>
      <c r="N153" s="11" t="e">
        <f>IF('Tube Sequencing'!#REF!="","",IF('Tube Sequencing'!D162="",IF('Tube Sequencing'!#REF!="Premixed","","Please enter a Primer Name. "),""))</f>
        <v>#REF!</v>
      </c>
      <c r="O153" s="11" t="e">
        <f>IF('Tube Sequencing'!#REF!="Enclosed",IF(LEN('Tube Sequencing'!E162)&gt;7,"Please check the Primer Barcode as it is longer than 6 digits and may not be valid. ",""),"")</f>
        <v>#REF!</v>
      </c>
      <c r="P153" s="11">
        <f>IF(ISBLANK('Tube Sequencing'!C162),"",IF('Tube Sequencing'!#REF!="","Please enter a Template Type. ",""))</f>
      </c>
      <c r="Q153" s="11">
        <f>IF(ISBLANK('Tube Sequencing'!C162),"",IF('Tube Sequencing'!#REF!="","Please enter Primer Type. ",""))</f>
      </c>
      <c r="R153" s="11">
        <f>IF(ISBLANK('Tube Sequencing'!C162),"",IF('Tube Sequencing'!#REF!="","Please enter Product Type. ",""))</f>
      </c>
      <c r="S153" s="11" t="e">
        <f>IF('Tube Sequencing'!#REF!="","",IF('Tube Sequencing'!C162="","Please enter a sample name for each reaction. ",""))</f>
        <v>#REF!</v>
      </c>
      <c r="Y153" s="11" t="e">
        <f>IF(VLOOKUP('Tube Sequencing'!D162,'_!Menus'!$F$2:$G$53,2,0)="Yes","Yes","")</f>
        <v>#N/A</v>
      </c>
    </row>
    <row r="154" spans="2:25" ht="12">
      <c r="B154" s="9">
        <v>154</v>
      </c>
      <c r="J154" s="11" t="e">
        <f t="shared" si="2"/>
        <v>#REF!</v>
      </c>
      <c r="K154" s="14" t="e">
        <f>IF('Tube Sequencing'!#REF!&gt;20000,IF('Tube Sequencing'!#REF!="BAC","","This read must be perfomed as a BAC Template Type. "),"")</f>
        <v>#REF!</v>
      </c>
      <c r="L154" s="11" t="e">
        <f>IF('Tube Sequencing'!#REF!="Needs Synthesis",IF('Tube Sequencing'!E163="","Please enter a sequence for a primer that needs synthesis. ",""),"")</f>
        <v>#REF!</v>
      </c>
      <c r="M154" s="11" t="e">
        <f>IF(ISTEXT(Y154),"",IF(LEFT('Tube Sequencing'!#REF!,4)="Free","Please select a primer from the Standard Primer List. ",""))</f>
        <v>#REF!</v>
      </c>
      <c r="N154" s="11" t="e">
        <f>IF('Tube Sequencing'!#REF!="","",IF('Tube Sequencing'!D163="",IF('Tube Sequencing'!#REF!="Premixed","","Please enter a Primer Name. "),""))</f>
        <v>#REF!</v>
      </c>
      <c r="O154" s="11" t="e">
        <f>IF('Tube Sequencing'!#REF!="Enclosed",IF(LEN('Tube Sequencing'!E163)&gt;7,"Please check the Primer Barcode as it is longer than 6 digits and may not be valid. ",""),"")</f>
        <v>#REF!</v>
      </c>
      <c r="P154" s="11">
        <f>IF(ISBLANK('Tube Sequencing'!C163),"",IF('Tube Sequencing'!#REF!="","Please enter a Template Type. ",""))</f>
      </c>
      <c r="Q154" s="11">
        <f>IF(ISBLANK('Tube Sequencing'!C163),"",IF('Tube Sequencing'!#REF!="","Please enter Primer Type. ",""))</f>
      </c>
      <c r="R154" s="11">
        <f>IF(ISBLANK('Tube Sequencing'!C163),"",IF('Tube Sequencing'!#REF!="","Please enter Product Type. ",""))</f>
      </c>
      <c r="S154" s="11" t="e">
        <f>IF('Tube Sequencing'!#REF!="","",IF('Tube Sequencing'!C163="","Please enter a sample name for each reaction. ",""))</f>
        <v>#REF!</v>
      </c>
      <c r="Y154" s="11" t="e">
        <f>IF(VLOOKUP('Tube Sequencing'!D163,'_!Menus'!$F$2:$G$53,2,0)="Yes","Yes","")</f>
        <v>#N/A</v>
      </c>
    </row>
    <row r="155" spans="2:25" ht="12">
      <c r="B155" s="9">
        <v>155</v>
      </c>
      <c r="J155" s="11" t="e">
        <f t="shared" si="2"/>
        <v>#REF!</v>
      </c>
      <c r="K155" s="14" t="e">
        <f>IF('Tube Sequencing'!#REF!&gt;20000,IF('Tube Sequencing'!#REF!="BAC","","This read must be perfomed as a BAC Template Type. "),"")</f>
        <v>#REF!</v>
      </c>
      <c r="L155" s="11" t="e">
        <f>IF('Tube Sequencing'!#REF!="Needs Synthesis",IF('Tube Sequencing'!E164="","Please enter a sequence for a primer that needs synthesis. ",""),"")</f>
        <v>#REF!</v>
      </c>
      <c r="M155" s="11" t="e">
        <f>IF(ISTEXT(Y155),"",IF(LEFT('Tube Sequencing'!#REF!,4)="Free","Please select a primer from the Standard Primer List. ",""))</f>
        <v>#REF!</v>
      </c>
      <c r="N155" s="11" t="e">
        <f>IF('Tube Sequencing'!#REF!="","",IF('Tube Sequencing'!D164="",IF('Tube Sequencing'!#REF!="Premixed","","Please enter a Primer Name. "),""))</f>
        <v>#REF!</v>
      </c>
      <c r="O155" s="11" t="e">
        <f>IF('Tube Sequencing'!#REF!="Enclosed",IF(LEN('Tube Sequencing'!E164)&gt;7,"Please check the Primer Barcode as it is longer than 6 digits and may not be valid. ",""),"")</f>
        <v>#REF!</v>
      </c>
      <c r="P155" s="11">
        <f>IF(ISBLANK('Tube Sequencing'!C164),"",IF('Tube Sequencing'!#REF!="","Please enter a Template Type. ",""))</f>
      </c>
      <c r="Q155" s="11">
        <f>IF(ISBLANK('Tube Sequencing'!C164),"",IF('Tube Sequencing'!#REF!="","Please enter Primer Type. ",""))</f>
      </c>
      <c r="R155" s="11">
        <f>IF(ISBLANK('Tube Sequencing'!C164),"",IF('Tube Sequencing'!#REF!="","Please enter Product Type. ",""))</f>
      </c>
      <c r="S155" s="11" t="e">
        <f>IF('Tube Sequencing'!#REF!="","",IF('Tube Sequencing'!C164="","Please enter a sample name for each reaction. ",""))</f>
        <v>#REF!</v>
      </c>
      <c r="Y155" s="11" t="e">
        <f>IF(VLOOKUP('Tube Sequencing'!D164,'_!Menus'!$F$2:$G$53,2,0)="Yes","Yes","")</f>
        <v>#N/A</v>
      </c>
    </row>
    <row r="156" spans="2:25" ht="12">
      <c r="B156" s="9">
        <v>156</v>
      </c>
      <c r="J156" s="11" t="e">
        <f t="shared" si="2"/>
        <v>#REF!</v>
      </c>
      <c r="K156" s="14" t="e">
        <f>IF('Tube Sequencing'!#REF!&gt;20000,IF('Tube Sequencing'!#REF!="BAC","","This read must be perfomed as a BAC Template Type. "),"")</f>
        <v>#REF!</v>
      </c>
      <c r="L156" s="11" t="e">
        <f>IF('Tube Sequencing'!#REF!="Needs Synthesis",IF('Tube Sequencing'!E165="","Please enter a sequence for a primer that needs synthesis. ",""),"")</f>
        <v>#REF!</v>
      </c>
      <c r="M156" s="11" t="e">
        <f>IF(ISTEXT(Y156),"",IF(LEFT('Tube Sequencing'!#REF!,4)="Free","Please select a primer from the Standard Primer List. ",""))</f>
        <v>#REF!</v>
      </c>
      <c r="N156" s="11" t="e">
        <f>IF('Tube Sequencing'!#REF!="","",IF('Tube Sequencing'!D165="",IF('Tube Sequencing'!#REF!="Premixed","","Please enter a Primer Name. "),""))</f>
        <v>#REF!</v>
      </c>
      <c r="O156" s="11" t="e">
        <f>IF('Tube Sequencing'!#REF!="Enclosed",IF(LEN('Tube Sequencing'!E165)&gt;7,"Please check the Primer Barcode as it is longer than 6 digits and may not be valid. ",""),"")</f>
        <v>#REF!</v>
      </c>
      <c r="P156" s="11">
        <f>IF(ISBLANK('Tube Sequencing'!C165),"",IF('Tube Sequencing'!#REF!="","Please enter a Template Type. ",""))</f>
      </c>
      <c r="Q156" s="11">
        <f>IF(ISBLANK('Tube Sequencing'!C165),"",IF('Tube Sequencing'!#REF!="","Please enter Primer Type. ",""))</f>
      </c>
      <c r="R156" s="11">
        <f>IF(ISBLANK('Tube Sequencing'!C165),"",IF('Tube Sequencing'!#REF!="","Please enter Product Type. ",""))</f>
      </c>
      <c r="S156" s="11" t="e">
        <f>IF('Tube Sequencing'!#REF!="","",IF('Tube Sequencing'!C165="","Please enter a sample name for each reaction. ",""))</f>
        <v>#REF!</v>
      </c>
      <c r="Y156" s="11" t="e">
        <f>IF(VLOOKUP('Tube Sequencing'!D165,'_!Menus'!$F$2:$G$53,2,0)="Yes","Yes","")</f>
        <v>#N/A</v>
      </c>
    </row>
    <row r="157" spans="2:25" ht="12">
      <c r="B157" s="9">
        <v>157</v>
      </c>
      <c r="J157" s="11" t="e">
        <f t="shared" si="2"/>
        <v>#REF!</v>
      </c>
      <c r="K157" s="14" t="e">
        <f>IF('Tube Sequencing'!#REF!&gt;20000,IF('Tube Sequencing'!#REF!="BAC","","This read must be perfomed as a BAC Template Type. "),"")</f>
        <v>#REF!</v>
      </c>
      <c r="L157" s="11" t="e">
        <f>IF('Tube Sequencing'!#REF!="Needs Synthesis",IF('Tube Sequencing'!E166="","Please enter a sequence for a primer that needs synthesis. ",""),"")</f>
        <v>#REF!</v>
      </c>
      <c r="M157" s="11" t="e">
        <f>IF(ISTEXT(Y157),"",IF(LEFT('Tube Sequencing'!#REF!,4)="Free","Please select a primer from the Standard Primer List. ",""))</f>
        <v>#REF!</v>
      </c>
      <c r="N157" s="11" t="e">
        <f>IF('Tube Sequencing'!#REF!="","",IF('Tube Sequencing'!D166="",IF('Tube Sequencing'!#REF!="Premixed","","Please enter a Primer Name. "),""))</f>
        <v>#REF!</v>
      </c>
      <c r="O157" s="11" t="e">
        <f>IF('Tube Sequencing'!#REF!="Enclosed",IF(LEN('Tube Sequencing'!E166)&gt;7,"Please check the Primer Barcode as it is longer than 6 digits and may not be valid. ",""),"")</f>
        <v>#REF!</v>
      </c>
      <c r="P157" s="11">
        <f>IF(ISBLANK('Tube Sequencing'!C166),"",IF('Tube Sequencing'!#REF!="","Please enter a Template Type. ",""))</f>
      </c>
      <c r="Q157" s="11">
        <f>IF(ISBLANK('Tube Sequencing'!C166),"",IF('Tube Sequencing'!#REF!="","Please enter Primer Type. ",""))</f>
      </c>
      <c r="R157" s="11">
        <f>IF(ISBLANK('Tube Sequencing'!C166),"",IF('Tube Sequencing'!#REF!="","Please enter Product Type. ",""))</f>
      </c>
      <c r="S157" s="11" t="e">
        <f>IF('Tube Sequencing'!#REF!="","",IF('Tube Sequencing'!C166="","Please enter a sample name for each reaction. ",""))</f>
        <v>#REF!</v>
      </c>
      <c r="Y157" s="11" t="e">
        <f>IF(VLOOKUP('Tube Sequencing'!D166,'_!Menus'!$F$2:$G$53,2,0)="Yes","Yes","")</f>
        <v>#N/A</v>
      </c>
    </row>
    <row r="158" spans="2:25" ht="12">
      <c r="B158" s="9">
        <v>158</v>
      </c>
      <c r="J158" s="11" t="e">
        <f t="shared" si="2"/>
        <v>#REF!</v>
      </c>
      <c r="K158" s="14" t="e">
        <f>IF('Tube Sequencing'!#REF!&gt;20000,IF('Tube Sequencing'!#REF!="BAC","","This read must be perfomed as a BAC Template Type. "),"")</f>
        <v>#REF!</v>
      </c>
      <c r="L158" s="11" t="e">
        <f>IF('Tube Sequencing'!#REF!="Needs Synthesis",IF('Tube Sequencing'!E167="","Please enter a sequence for a primer that needs synthesis. ",""),"")</f>
        <v>#REF!</v>
      </c>
      <c r="M158" s="11" t="e">
        <f>IF(ISTEXT(Y158),"",IF(LEFT('Tube Sequencing'!#REF!,4)="Free","Please select a primer from the Standard Primer List. ",""))</f>
        <v>#REF!</v>
      </c>
      <c r="N158" s="11" t="e">
        <f>IF('Tube Sequencing'!#REF!="","",IF('Tube Sequencing'!D167="",IF('Tube Sequencing'!#REF!="Premixed","","Please enter a Primer Name. "),""))</f>
        <v>#REF!</v>
      </c>
      <c r="O158" s="11" t="e">
        <f>IF('Tube Sequencing'!#REF!="Enclosed",IF(LEN('Tube Sequencing'!E167)&gt;7,"Please check the Primer Barcode as it is longer than 6 digits and may not be valid. ",""),"")</f>
        <v>#REF!</v>
      </c>
      <c r="P158" s="11">
        <f>IF(ISBLANK('Tube Sequencing'!C167),"",IF('Tube Sequencing'!#REF!="","Please enter a Template Type. ",""))</f>
      </c>
      <c r="Q158" s="11">
        <f>IF(ISBLANK('Tube Sequencing'!C167),"",IF('Tube Sequencing'!#REF!="","Please enter Primer Type. ",""))</f>
      </c>
      <c r="R158" s="11">
        <f>IF(ISBLANK('Tube Sequencing'!C167),"",IF('Tube Sequencing'!#REF!="","Please enter Product Type. ",""))</f>
      </c>
      <c r="S158" s="11" t="e">
        <f>IF('Tube Sequencing'!#REF!="","",IF('Tube Sequencing'!C167="","Please enter a sample name for each reaction. ",""))</f>
        <v>#REF!</v>
      </c>
      <c r="Y158" s="11" t="e">
        <f>IF(VLOOKUP('Tube Sequencing'!D167,'_!Menus'!$F$2:$G$53,2,0)="Yes","Yes","")</f>
        <v>#N/A</v>
      </c>
    </row>
    <row r="159" spans="2:25" ht="12">
      <c r="B159" s="9">
        <v>159</v>
      </c>
      <c r="J159" s="11" t="e">
        <f t="shared" si="2"/>
        <v>#REF!</v>
      </c>
      <c r="K159" s="14" t="e">
        <f>IF('Tube Sequencing'!#REF!&gt;20000,IF('Tube Sequencing'!#REF!="BAC","","This read must be perfomed as a BAC Template Type. "),"")</f>
        <v>#REF!</v>
      </c>
      <c r="L159" s="11" t="e">
        <f>IF('Tube Sequencing'!#REF!="Needs Synthesis",IF('Tube Sequencing'!E168="","Please enter a sequence for a primer that needs synthesis. ",""),"")</f>
        <v>#REF!</v>
      </c>
      <c r="M159" s="11" t="e">
        <f>IF(ISTEXT(Y159),"",IF(LEFT('Tube Sequencing'!#REF!,4)="Free","Please select a primer from the Standard Primer List. ",""))</f>
        <v>#REF!</v>
      </c>
      <c r="N159" s="11" t="e">
        <f>IF('Tube Sequencing'!#REF!="","",IF('Tube Sequencing'!D168="",IF('Tube Sequencing'!#REF!="Premixed","","Please enter a Primer Name. "),""))</f>
        <v>#REF!</v>
      </c>
      <c r="O159" s="11" t="e">
        <f>IF('Tube Sequencing'!#REF!="Enclosed",IF(LEN('Tube Sequencing'!E168)&gt;7,"Please check the Primer Barcode as it is longer than 6 digits and may not be valid. ",""),"")</f>
        <v>#REF!</v>
      </c>
      <c r="P159" s="11">
        <f>IF(ISBLANK('Tube Sequencing'!C168),"",IF('Tube Sequencing'!#REF!="","Please enter a Template Type. ",""))</f>
      </c>
      <c r="Q159" s="11">
        <f>IF(ISBLANK('Tube Sequencing'!C168),"",IF('Tube Sequencing'!#REF!="","Please enter Primer Type. ",""))</f>
      </c>
      <c r="R159" s="11">
        <f>IF(ISBLANK('Tube Sequencing'!C168),"",IF('Tube Sequencing'!#REF!="","Please enter Product Type. ",""))</f>
      </c>
      <c r="S159" s="11" t="e">
        <f>IF('Tube Sequencing'!#REF!="","",IF('Tube Sequencing'!C168="","Please enter a sample name for each reaction. ",""))</f>
        <v>#REF!</v>
      </c>
      <c r="Y159" s="11" t="e">
        <f>IF(VLOOKUP('Tube Sequencing'!D168,'_!Menus'!$F$2:$G$53,2,0)="Yes","Yes","")</f>
        <v>#N/A</v>
      </c>
    </row>
    <row r="160" spans="2:25" ht="12">
      <c r="B160" s="9">
        <v>160</v>
      </c>
      <c r="J160" s="11" t="e">
        <f t="shared" si="2"/>
        <v>#REF!</v>
      </c>
      <c r="K160" s="14" t="e">
        <f>IF('Tube Sequencing'!#REF!&gt;20000,IF('Tube Sequencing'!#REF!="BAC","","This read must be perfomed as a BAC Template Type. "),"")</f>
        <v>#REF!</v>
      </c>
      <c r="L160" s="11" t="e">
        <f>IF('Tube Sequencing'!#REF!="Needs Synthesis",IF('Tube Sequencing'!E169="","Please enter a sequence for a primer that needs synthesis. ",""),"")</f>
        <v>#REF!</v>
      </c>
      <c r="M160" s="11" t="e">
        <f>IF(ISTEXT(Y160),"",IF(LEFT('Tube Sequencing'!#REF!,4)="Free","Please select a primer from the Standard Primer List. ",""))</f>
        <v>#REF!</v>
      </c>
      <c r="N160" s="11" t="e">
        <f>IF('Tube Sequencing'!#REF!="","",IF('Tube Sequencing'!D169="",IF('Tube Sequencing'!#REF!="Premixed","","Please enter a Primer Name. "),""))</f>
        <v>#REF!</v>
      </c>
      <c r="O160" s="11" t="e">
        <f>IF('Tube Sequencing'!#REF!="Enclosed",IF(LEN('Tube Sequencing'!E169)&gt;7,"Please check the Primer Barcode as it is longer than 6 digits and may not be valid. ",""),"")</f>
        <v>#REF!</v>
      </c>
      <c r="P160" s="11">
        <f>IF(ISBLANK('Tube Sequencing'!C169),"",IF('Tube Sequencing'!#REF!="","Please enter a Template Type. ",""))</f>
      </c>
      <c r="Q160" s="11">
        <f>IF(ISBLANK('Tube Sequencing'!C169),"",IF('Tube Sequencing'!#REF!="","Please enter Primer Type. ",""))</f>
      </c>
      <c r="R160" s="11">
        <f>IF(ISBLANK('Tube Sequencing'!C169),"",IF('Tube Sequencing'!#REF!="","Please enter Product Type. ",""))</f>
      </c>
      <c r="S160" s="11" t="e">
        <f>IF('Tube Sequencing'!#REF!="","",IF('Tube Sequencing'!C169="","Please enter a sample name for each reaction. ",""))</f>
        <v>#REF!</v>
      </c>
      <c r="Y160" s="11" t="e">
        <f>IF(VLOOKUP('Tube Sequencing'!D169,'_!Menus'!$F$2:$G$53,2,0)="Yes","Yes","")</f>
        <v>#N/A</v>
      </c>
    </row>
    <row r="161" spans="2:25" ht="12">
      <c r="B161" s="9">
        <v>161</v>
      </c>
      <c r="J161" s="11" t="e">
        <f t="shared" si="2"/>
        <v>#REF!</v>
      </c>
      <c r="K161" s="14" t="e">
        <f>IF('Tube Sequencing'!#REF!&gt;20000,IF('Tube Sequencing'!#REF!="BAC","","This read must be perfomed as a BAC Template Type. "),"")</f>
        <v>#REF!</v>
      </c>
      <c r="L161" s="11" t="e">
        <f>IF('Tube Sequencing'!#REF!="Needs Synthesis",IF('Tube Sequencing'!E170="","Please enter a sequence for a primer that needs synthesis. ",""),"")</f>
        <v>#REF!</v>
      </c>
      <c r="M161" s="11" t="e">
        <f>IF(ISTEXT(Y161),"",IF(LEFT('Tube Sequencing'!#REF!,4)="Free","Please select a primer from the Standard Primer List. ",""))</f>
        <v>#REF!</v>
      </c>
      <c r="N161" s="11" t="e">
        <f>IF('Tube Sequencing'!#REF!="","",IF('Tube Sequencing'!D170="",IF('Tube Sequencing'!#REF!="Premixed","","Please enter a Primer Name. "),""))</f>
        <v>#REF!</v>
      </c>
      <c r="O161" s="11" t="e">
        <f>IF('Tube Sequencing'!#REF!="Enclosed",IF(LEN('Tube Sequencing'!E170)&gt;7,"Please check the Primer Barcode as it is longer than 6 digits and may not be valid. ",""),"")</f>
        <v>#REF!</v>
      </c>
      <c r="P161" s="11">
        <f>IF(ISBLANK('Tube Sequencing'!C170),"",IF('Tube Sequencing'!#REF!="","Please enter a Template Type. ",""))</f>
      </c>
      <c r="Q161" s="11">
        <f>IF(ISBLANK('Tube Sequencing'!C170),"",IF('Tube Sequencing'!#REF!="","Please enter Primer Type. ",""))</f>
      </c>
      <c r="R161" s="11">
        <f>IF(ISBLANK('Tube Sequencing'!C170),"",IF('Tube Sequencing'!#REF!="","Please enter Product Type. ",""))</f>
      </c>
      <c r="S161" s="11" t="e">
        <f>IF('Tube Sequencing'!#REF!="","",IF('Tube Sequencing'!C170="","Please enter a sample name for each reaction. ",""))</f>
        <v>#REF!</v>
      </c>
      <c r="Y161" s="11" t="e">
        <f>IF(VLOOKUP('Tube Sequencing'!D170,'_!Menus'!$F$2:$G$53,2,0)="Yes","Yes","")</f>
        <v>#N/A</v>
      </c>
    </row>
    <row r="162" spans="2:25" ht="12">
      <c r="B162" s="9">
        <v>162</v>
      </c>
      <c r="J162" s="11" t="e">
        <f t="shared" si="2"/>
        <v>#REF!</v>
      </c>
      <c r="K162" s="14" t="e">
        <f>IF('Tube Sequencing'!#REF!&gt;20000,IF('Tube Sequencing'!#REF!="BAC","","This read must be perfomed as a BAC Template Type. "),"")</f>
        <v>#REF!</v>
      </c>
      <c r="L162" s="11" t="e">
        <f>IF('Tube Sequencing'!#REF!="Needs Synthesis",IF('Tube Sequencing'!E171="","Please enter a sequence for a primer that needs synthesis. ",""),"")</f>
        <v>#REF!</v>
      </c>
      <c r="M162" s="11" t="e">
        <f>IF(ISTEXT(Y162),"",IF(LEFT('Tube Sequencing'!#REF!,4)="Free","Please select a primer from the Standard Primer List. ",""))</f>
        <v>#REF!</v>
      </c>
      <c r="N162" s="11" t="e">
        <f>IF('Tube Sequencing'!#REF!="","",IF('Tube Sequencing'!D171="",IF('Tube Sequencing'!#REF!="Premixed","","Please enter a Primer Name. "),""))</f>
        <v>#REF!</v>
      </c>
      <c r="O162" s="11" t="e">
        <f>IF('Tube Sequencing'!#REF!="Enclosed",IF(LEN('Tube Sequencing'!E171)&gt;7,"Please check the Primer Barcode as it is longer than 6 digits and may not be valid. ",""),"")</f>
        <v>#REF!</v>
      </c>
      <c r="P162" s="11">
        <f>IF(ISBLANK('Tube Sequencing'!C171),"",IF('Tube Sequencing'!#REF!="","Please enter a Template Type. ",""))</f>
      </c>
      <c r="Q162" s="11">
        <f>IF(ISBLANK('Tube Sequencing'!C171),"",IF('Tube Sequencing'!#REF!="","Please enter Primer Type. ",""))</f>
      </c>
      <c r="R162" s="11">
        <f>IF(ISBLANK('Tube Sequencing'!C171),"",IF('Tube Sequencing'!#REF!="","Please enter Product Type. ",""))</f>
      </c>
      <c r="S162" s="11" t="e">
        <f>IF('Tube Sequencing'!#REF!="","",IF('Tube Sequencing'!C171="","Please enter a sample name for each reaction. ",""))</f>
        <v>#REF!</v>
      </c>
      <c r="Y162" s="11" t="e">
        <f>IF(VLOOKUP('Tube Sequencing'!D171,'_!Menus'!$F$2:$G$53,2,0)="Yes","Yes","")</f>
        <v>#N/A</v>
      </c>
    </row>
    <row r="163" spans="2:25" ht="12">
      <c r="B163" s="9">
        <v>163</v>
      </c>
      <c r="J163" s="11" t="e">
        <f t="shared" si="2"/>
        <v>#REF!</v>
      </c>
      <c r="K163" s="14" t="e">
        <f>IF('Tube Sequencing'!#REF!&gt;20000,IF('Tube Sequencing'!#REF!="BAC","","This read must be perfomed as a BAC Template Type. "),"")</f>
        <v>#REF!</v>
      </c>
      <c r="L163" s="11" t="e">
        <f>IF('Tube Sequencing'!#REF!="Needs Synthesis",IF('Tube Sequencing'!E172="","Please enter a sequence for a primer that needs synthesis. ",""),"")</f>
        <v>#REF!</v>
      </c>
      <c r="M163" s="11" t="e">
        <f>IF(ISTEXT(Y163),"",IF(LEFT('Tube Sequencing'!#REF!,4)="Free","Please select a primer from the Standard Primer List. ",""))</f>
        <v>#REF!</v>
      </c>
      <c r="N163" s="11" t="e">
        <f>IF('Tube Sequencing'!#REF!="","",IF('Tube Sequencing'!D172="",IF('Tube Sequencing'!#REF!="Premixed","","Please enter a Primer Name. "),""))</f>
        <v>#REF!</v>
      </c>
      <c r="O163" s="11" t="e">
        <f>IF('Tube Sequencing'!#REF!="Enclosed",IF(LEN('Tube Sequencing'!E172)&gt;7,"Please check the Primer Barcode as it is longer than 6 digits and may not be valid. ",""),"")</f>
        <v>#REF!</v>
      </c>
      <c r="P163" s="11">
        <f>IF(ISBLANK('Tube Sequencing'!C172),"",IF('Tube Sequencing'!#REF!="","Please enter a Template Type. ",""))</f>
      </c>
      <c r="Q163" s="11">
        <f>IF(ISBLANK('Tube Sequencing'!C172),"",IF('Tube Sequencing'!#REF!="","Please enter Primer Type. ",""))</f>
      </c>
      <c r="R163" s="11">
        <f>IF(ISBLANK('Tube Sequencing'!C172),"",IF('Tube Sequencing'!#REF!="","Please enter Product Type. ",""))</f>
      </c>
      <c r="S163" s="11" t="e">
        <f>IF('Tube Sequencing'!#REF!="","",IF('Tube Sequencing'!C172="","Please enter a sample name for each reaction. ",""))</f>
        <v>#REF!</v>
      </c>
      <c r="Y163" s="11" t="e">
        <f>IF(VLOOKUP('Tube Sequencing'!D172,'_!Menus'!$F$2:$G$53,2,0)="Yes","Yes","")</f>
        <v>#N/A</v>
      </c>
    </row>
    <row r="164" spans="2:25" ht="12">
      <c r="B164" s="9">
        <v>164</v>
      </c>
      <c r="J164" s="11" t="e">
        <f t="shared" si="2"/>
        <v>#REF!</v>
      </c>
      <c r="K164" s="14" t="e">
        <f>IF('Tube Sequencing'!#REF!&gt;20000,IF('Tube Sequencing'!#REF!="BAC","","This read must be perfomed as a BAC Template Type. "),"")</f>
        <v>#REF!</v>
      </c>
      <c r="L164" s="11" t="e">
        <f>IF('Tube Sequencing'!#REF!="Needs Synthesis",IF('Tube Sequencing'!E173="","Please enter a sequence for a primer that needs synthesis. ",""),"")</f>
        <v>#REF!</v>
      </c>
      <c r="M164" s="11" t="e">
        <f>IF(ISTEXT(Y164),"",IF(LEFT('Tube Sequencing'!#REF!,4)="Free","Please select a primer from the Standard Primer List. ",""))</f>
        <v>#REF!</v>
      </c>
      <c r="N164" s="11" t="e">
        <f>IF('Tube Sequencing'!#REF!="","",IF('Tube Sequencing'!D173="",IF('Tube Sequencing'!#REF!="Premixed","","Please enter a Primer Name. "),""))</f>
        <v>#REF!</v>
      </c>
      <c r="O164" s="11" t="e">
        <f>IF('Tube Sequencing'!#REF!="Enclosed",IF(LEN('Tube Sequencing'!E173)&gt;7,"Please check the Primer Barcode as it is longer than 6 digits and may not be valid. ",""),"")</f>
        <v>#REF!</v>
      </c>
      <c r="P164" s="11">
        <f>IF(ISBLANK('Tube Sequencing'!C173),"",IF('Tube Sequencing'!#REF!="","Please enter a Template Type. ",""))</f>
      </c>
      <c r="Q164" s="11">
        <f>IF(ISBLANK('Tube Sequencing'!C173),"",IF('Tube Sequencing'!#REF!="","Please enter Primer Type. ",""))</f>
      </c>
      <c r="R164" s="11">
        <f>IF(ISBLANK('Tube Sequencing'!C173),"",IF('Tube Sequencing'!#REF!="","Please enter Product Type. ",""))</f>
      </c>
      <c r="S164" s="11" t="e">
        <f>IF('Tube Sequencing'!#REF!="","",IF('Tube Sequencing'!C173="","Please enter a sample name for each reaction. ",""))</f>
        <v>#REF!</v>
      </c>
      <c r="Y164" s="11" t="e">
        <f>IF(VLOOKUP('Tube Sequencing'!D173,'_!Menus'!$F$2:$G$53,2,0)="Yes","Yes","")</f>
        <v>#N/A</v>
      </c>
    </row>
    <row r="165" spans="2:25" ht="12">
      <c r="B165" s="9">
        <v>165</v>
      </c>
      <c r="J165" s="11" t="e">
        <f t="shared" si="2"/>
        <v>#REF!</v>
      </c>
      <c r="K165" s="14" t="e">
        <f>IF('Tube Sequencing'!#REF!&gt;20000,IF('Tube Sequencing'!#REF!="BAC","","This read must be perfomed as a BAC Template Type. "),"")</f>
        <v>#REF!</v>
      </c>
      <c r="L165" s="11" t="e">
        <f>IF('Tube Sequencing'!#REF!="Needs Synthesis",IF('Tube Sequencing'!E174="","Please enter a sequence for a primer that needs synthesis. ",""),"")</f>
        <v>#REF!</v>
      </c>
      <c r="M165" s="11" t="e">
        <f>IF(ISTEXT(Y165),"",IF(LEFT('Tube Sequencing'!#REF!,4)="Free","Please select a primer from the Standard Primer List. ",""))</f>
        <v>#REF!</v>
      </c>
      <c r="N165" s="11" t="e">
        <f>IF('Tube Sequencing'!#REF!="","",IF('Tube Sequencing'!D174="",IF('Tube Sequencing'!#REF!="Premixed","","Please enter a Primer Name. "),""))</f>
        <v>#REF!</v>
      </c>
      <c r="O165" s="11" t="e">
        <f>IF('Tube Sequencing'!#REF!="Enclosed",IF(LEN('Tube Sequencing'!E174)&gt;7,"Please check the Primer Barcode as it is longer than 6 digits and may not be valid. ",""),"")</f>
        <v>#REF!</v>
      </c>
      <c r="P165" s="11">
        <f>IF(ISBLANK('Tube Sequencing'!C174),"",IF('Tube Sequencing'!#REF!="","Please enter a Template Type. ",""))</f>
      </c>
      <c r="Q165" s="11">
        <f>IF(ISBLANK('Tube Sequencing'!C174),"",IF('Tube Sequencing'!#REF!="","Please enter Primer Type. ",""))</f>
      </c>
      <c r="R165" s="11">
        <f>IF(ISBLANK('Tube Sequencing'!C174),"",IF('Tube Sequencing'!#REF!="","Please enter Product Type. ",""))</f>
      </c>
      <c r="S165" s="11" t="e">
        <f>IF('Tube Sequencing'!#REF!="","",IF('Tube Sequencing'!C174="","Please enter a sample name for each reaction. ",""))</f>
        <v>#REF!</v>
      </c>
      <c r="Y165" s="11" t="e">
        <f>IF(VLOOKUP('Tube Sequencing'!D174,'_!Menus'!$F$2:$G$53,2,0)="Yes","Yes","")</f>
        <v>#N/A</v>
      </c>
    </row>
    <row r="166" spans="2:25" ht="12">
      <c r="B166" s="9">
        <v>166</v>
      </c>
      <c r="J166" s="11" t="e">
        <f t="shared" si="2"/>
        <v>#REF!</v>
      </c>
      <c r="K166" s="14" t="e">
        <f>IF('Tube Sequencing'!#REF!&gt;20000,IF('Tube Sequencing'!#REF!="BAC","","This read must be perfomed as a BAC Template Type. "),"")</f>
        <v>#REF!</v>
      </c>
      <c r="L166" s="11" t="e">
        <f>IF('Tube Sequencing'!#REF!="Needs Synthesis",IF('Tube Sequencing'!E175="","Please enter a sequence for a primer that needs synthesis. ",""),"")</f>
        <v>#REF!</v>
      </c>
      <c r="M166" s="11" t="e">
        <f>IF(ISTEXT(Y166),"",IF(LEFT('Tube Sequencing'!#REF!,4)="Free","Please select a primer from the Standard Primer List. ",""))</f>
        <v>#REF!</v>
      </c>
      <c r="N166" s="11" t="e">
        <f>IF('Tube Sequencing'!#REF!="","",IF('Tube Sequencing'!D175="",IF('Tube Sequencing'!#REF!="Premixed","","Please enter a Primer Name. "),""))</f>
        <v>#REF!</v>
      </c>
      <c r="O166" s="11" t="e">
        <f>IF('Tube Sequencing'!#REF!="Enclosed",IF(LEN('Tube Sequencing'!E175)&gt;7,"Please check the Primer Barcode as it is longer than 6 digits and may not be valid. ",""),"")</f>
        <v>#REF!</v>
      </c>
      <c r="P166" s="11">
        <f>IF(ISBLANK('Tube Sequencing'!C175),"",IF('Tube Sequencing'!#REF!="","Please enter a Template Type. ",""))</f>
      </c>
      <c r="Q166" s="11">
        <f>IF(ISBLANK('Tube Sequencing'!C175),"",IF('Tube Sequencing'!#REF!="","Please enter Primer Type. ",""))</f>
      </c>
      <c r="R166" s="11">
        <f>IF(ISBLANK('Tube Sequencing'!C175),"",IF('Tube Sequencing'!#REF!="","Please enter Product Type. ",""))</f>
      </c>
      <c r="S166" s="11" t="e">
        <f>IF('Tube Sequencing'!#REF!="","",IF('Tube Sequencing'!C175="","Please enter a sample name for each reaction. ",""))</f>
        <v>#REF!</v>
      </c>
      <c r="Y166" s="11" t="e">
        <f>IF(VLOOKUP('Tube Sequencing'!D175,'_!Menus'!$F$2:$G$53,2,0)="Yes","Yes","")</f>
        <v>#N/A</v>
      </c>
    </row>
    <row r="167" spans="2:25" ht="12">
      <c r="B167" s="9">
        <v>167</v>
      </c>
      <c r="J167" s="11" t="e">
        <f t="shared" si="2"/>
        <v>#REF!</v>
      </c>
      <c r="K167" s="14" t="e">
        <f>IF('Tube Sequencing'!#REF!&gt;20000,IF('Tube Sequencing'!#REF!="BAC","","This read must be perfomed as a BAC Template Type. "),"")</f>
        <v>#REF!</v>
      </c>
      <c r="L167" s="11" t="e">
        <f>IF('Tube Sequencing'!#REF!="Needs Synthesis",IF('Tube Sequencing'!E176="","Please enter a sequence for a primer that needs synthesis. ",""),"")</f>
        <v>#REF!</v>
      </c>
      <c r="M167" s="11" t="e">
        <f>IF(ISTEXT(Y167),"",IF(LEFT('Tube Sequencing'!#REF!,4)="Free","Please select a primer from the Standard Primer List. ",""))</f>
        <v>#REF!</v>
      </c>
      <c r="N167" s="11" t="e">
        <f>IF('Tube Sequencing'!#REF!="","",IF('Tube Sequencing'!D176="",IF('Tube Sequencing'!#REF!="Premixed","","Please enter a Primer Name. "),""))</f>
        <v>#REF!</v>
      </c>
      <c r="O167" s="11" t="e">
        <f>IF('Tube Sequencing'!#REF!="Enclosed",IF(LEN('Tube Sequencing'!E176)&gt;7,"Please check the Primer Barcode as it is longer than 6 digits and may not be valid. ",""),"")</f>
        <v>#REF!</v>
      </c>
      <c r="P167" s="11">
        <f>IF(ISBLANK('Tube Sequencing'!C176),"",IF('Tube Sequencing'!#REF!="","Please enter a Template Type. ",""))</f>
      </c>
      <c r="Q167" s="11">
        <f>IF(ISBLANK('Tube Sequencing'!C176),"",IF('Tube Sequencing'!#REF!="","Please enter Primer Type. ",""))</f>
      </c>
      <c r="R167" s="11">
        <f>IF(ISBLANK('Tube Sequencing'!C176),"",IF('Tube Sequencing'!#REF!="","Please enter Product Type. ",""))</f>
      </c>
      <c r="S167" s="11" t="e">
        <f>IF('Tube Sequencing'!#REF!="","",IF('Tube Sequencing'!C176="","Please enter a sample name for each reaction. ",""))</f>
        <v>#REF!</v>
      </c>
      <c r="Y167" s="11" t="e">
        <f>IF(VLOOKUP('Tube Sequencing'!D176,'_!Menus'!$F$2:$G$53,2,0)="Yes","Yes","")</f>
        <v>#N/A</v>
      </c>
    </row>
    <row r="168" spans="2:25" ht="12">
      <c r="B168" s="9">
        <v>168</v>
      </c>
      <c r="J168" s="11" t="e">
        <f t="shared" si="2"/>
        <v>#REF!</v>
      </c>
      <c r="K168" s="14" t="e">
        <f>IF('Tube Sequencing'!#REF!&gt;20000,IF('Tube Sequencing'!#REF!="BAC","","This read must be perfomed as a BAC Template Type. "),"")</f>
        <v>#REF!</v>
      </c>
      <c r="L168" s="11" t="e">
        <f>IF('Tube Sequencing'!#REF!="Needs Synthesis",IF('Tube Sequencing'!E177="","Please enter a sequence for a primer that needs synthesis. ",""),"")</f>
        <v>#REF!</v>
      </c>
      <c r="M168" s="11" t="e">
        <f>IF(ISTEXT(Y168),"",IF(LEFT('Tube Sequencing'!#REF!,4)="Free","Please select a primer from the Standard Primer List. ",""))</f>
        <v>#REF!</v>
      </c>
      <c r="N168" s="11" t="e">
        <f>IF('Tube Sequencing'!#REF!="","",IF('Tube Sequencing'!D177="",IF('Tube Sequencing'!#REF!="Premixed","","Please enter a Primer Name. "),""))</f>
        <v>#REF!</v>
      </c>
      <c r="O168" s="11" t="e">
        <f>IF('Tube Sequencing'!#REF!="Enclosed",IF(LEN('Tube Sequencing'!E177)&gt;7,"Please check the Primer Barcode as it is longer than 6 digits and may not be valid. ",""),"")</f>
        <v>#REF!</v>
      </c>
      <c r="P168" s="11">
        <f>IF(ISBLANK('Tube Sequencing'!C177),"",IF('Tube Sequencing'!#REF!="","Please enter a Template Type. ",""))</f>
      </c>
      <c r="Q168" s="11">
        <f>IF(ISBLANK('Tube Sequencing'!C177),"",IF('Tube Sequencing'!#REF!="","Please enter Primer Type. ",""))</f>
      </c>
      <c r="R168" s="11">
        <f>IF(ISBLANK('Tube Sequencing'!C177),"",IF('Tube Sequencing'!#REF!="","Please enter Product Type. ",""))</f>
      </c>
      <c r="S168" s="11" t="e">
        <f>IF('Tube Sequencing'!#REF!="","",IF('Tube Sequencing'!C177="","Please enter a sample name for each reaction. ",""))</f>
        <v>#REF!</v>
      </c>
      <c r="Y168" s="11" t="e">
        <f>IF(VLOOKUP('Tube Sequencing'!D177,'_!Menus'!$F$2:$G$53,2,0)="Yes","Yes","")</f>
        <v>#N/A</v>
      </c>
    </row>
    <row r="169" spans="2:25" ht="12">
      <c r="B169" s="9">
        <v>169</v>
      </c>
      <c r="J169" s="11" t="e">
        <f t="shared" si="2"/>
        <v>#REF!</v>
      </c>
      <c r="K169" s="14" t="e">
        <f>IF('Tube Sequencing'!#REF!&gt;20000,IF('Tube Sequencing'!#REF!="BAC","","This read must be perfomed as a BAC Template Type. "),"")</f>
        <v>#REF!</v>
      </c>
      <c r="L169" s="11" t="e">
        <f>IF('Tube Sequencing'!#REF!="Needs Synthesis",IF('Tube Sequencing'!E178="","Please enter a sequence for a primer that needs synthesis. ",""),"")</f>
        <v>#REF!</v>
      </c>
      <c r="M169" s="11" t="e">
        <f>IF(ISTEXT(Y169),"",IF(LEFT('Tube Sequencing'!#REF!,4)="Free","Please select a primer from the Standard Primer List. ",""))</f>
        <v>#REF!</v>
      </c>
      <c r="N169" s="11" t="e">
        <f>IF('Tube Sequencing'!#REF!="","",IF('Tube Sequencing'!D178="",IF('Tube Sequencing'!#REF!="Premixed","","Please enter a Primer Name. "),""))</f>
        <v>#REF!</v>
      </c>
      <c r="O169" s="11" t="e">
        <f>IF('Tube Sequencing'!#REF!="Enclosed",IF(LEN('Tube Sequencing'!E178)&gt;7,"Please check the Primer Barcode as it is longer than 6 digits and may not be valid. ",""),"")</f>
        <v>#REF!</v>
      </c>
      <c r="P169" s="11">
        <f>IF(ISBLANK('Tube Sequencing'!C178),"",IF('Tube Sequencing'!#REF!="","Please enter a Template Type. ",""))</f>
      </c>
      <c r="Q169" s="11">
        <f>IF(ISBLANK('Tube Sequencing'!C178),"",IF('Tube Sequencing'!#REF!="","Please enter Primer Type. ",""))</f>
      </c>
      <c r="R169" s="11">
        <f>IF(ISBLANK('Tube Sequencing'!C178),"",IF('Tube Sequencing'!#REF!="","Please enter Product Type. ",""))</f>
      </c>
      <c r="S169" s="11" t="e">
        <f>IF('Tube Sequencing'!#REF!="","",IF('Tube Sequencing'!C178="","Please enter a sample name for each reaction. ",""))</f>
        <v>#REF!</v>
      </c>
      <c r="Y169" s="11" t="e">
        <f>IF(VLOOKUP('Tube Sequencing'!D178,'_!Menus'!$F$2:$G$53,2,0)="Yes","Yes","")</f>
        <v>#N/A</v>
      </c>
    </row>
    <row r="170" spans="2:25" ht="12">
      <c r="B170" s="9">
        <v>170</v>
      </c>
      <c r="J170" s="11" t="e">
        <f t="shared" si="2"/>
        <v>#REF!</v>
      </c>
      <c r="K170" s="14" t="e">
        <f>IF('Tube Sequencing'!#REF!&gt;20000,IF('Tube Sequencing'!#REF!="BAC","","This read must be perfomed as a BAC Template Type. "),"")</f>
        <v>#REF!</v>
      </c>
      <c r="L170" s="11" t="e">
        <f>IF('Tube Sequencing'!#REF!="Needs Synthesis",IF('Tube Sequencing'!E179="","Please enter a sequence for a primer that needs synthesis. ",""),"")</f>
        <v>#REF!</v>
      </c>
      <c r="M170" s="11" t="e">
        <f>IF(ISTEXT(Y170),"",IF(LEFT('Tube Sequencing'!#REF!,4)="Free","Please select a primer from the Standard Primer List. ",""))</f>
        <v>#REF!</v>
      </c>
      <c r="N170" s="11" t="e">
        <f>IF('Tube Sequencing'!#REF!="","",IF('Tube Sequencing'!D179="",IF('Tube Sequencing'!#REF!="Premixed","","Please enter a Primer Name. "),""))</f>
        <v>#REF!</v>
      </c>
      <c r="O170" s="11" t="e">
        <f>IF('Tube Sequencing'!#REF!="Enclosed",IF(LEN('Tube Sequencing'!E179)&gt;7,"Please check the Primer Barcode as it is longer than 6 digits and may not be valid. ",""),"")</f>
        <v>#REF!</v>
      </c>
      <c r="P170" s="11">
        <f>IF(ISBLANK('Tube Sequencing'!C179),"",IF('Tube Sequencing'!#REF!="","Please enter a Template Type. ",""))</f>
      </c>
      <c r="Q170" s="11">
        <f>IF(ISBLANK('Tube Sequencing'!C179),"",IF('Tube Sequencing'!#REF!="","Please enter Primer Type. ",""))</f>
      </c>
      <c r="R170" s="11">
        <f>IF(ISBLANK('Tube Sequencing'!C179),"",IF('Tube Sequencing'!#REF!="","Please enter Product Type. ",""))</f>
      </c>
      <c r="S170" s="11" t="e">
        <f>IF('Tube Sequencing'!#REF!="","",IF('Tube Sequencing'!C179="","Please enter a sample name for each reaction. ",""))</f>
        <v>#REF!</v>
      </c>
      <c r="Y170" s="11" t="e">
        <f>IF(VLOOKUP('Tube Sequencing'!D179,'_!Menus'!$F$2:$G$53,2,0)="Yes","Yes","")</f>
        <v>#N/A</v>
      </c>
    </row>
    <row r="171" spans="2:25" ht="12">
      <c r="B171" s="9">
        <v>171</v>
      </c>
      <c r="J171" s="11" t="e">
        <f t="shared" si="2"/>
        <v>#REF!</v>
      </c>
      <c r="K171" s="14" t="e">
        <f>IF('Tube Sequencing'!#REF!&gt;20000,IF('Tube Sequencing'!#REF!="BAC","","This read must be perfomed as a BAC Template Type. "),"")</f>
        <v>#REF!</v>
      </c>
      <c r="L171" s="11" t="e">
        <f>IF('Tube Sequencing'!#REF!="Needs Synthesis",IF('Tube Sequencing'!E180="","Please enter a sequence for a primer that needs synthesis. ",""),"")</f>
        <v>#REF!</v>
      </c>
      <c r="M171" s="11" t="e">
        <f>IF(ISTEXT(Y171),"",IF(LEFT('Tube Sequencing'!#REF!,4)="Free","Please select a primer from the Standard Primer List. ",""))</f>
        <v>#REF!</v>
      </c>
      <c r="N171" s="11" t="e">
        <f>IF('Tube Sequencing'!#REF!="","",IF('Tube Sequencing'!D180="",IF('Tube Sequencing'!#REF!="Premixed","","Please enter a Primer Name. "),""))</f>
        <v>#REF!</v>
      </c>
      <c r="O171" s="11" t="e">
        <f>IF('Tube Sequencing'!#REF!="Enclosed",IF(LEN('Tube Sequencing'!E180)&gt;7,"Please check the Primer Barcode as it is longer than 6 digits and may not be valid. ",""),"")</f>
        <v>#REF!</v>
      </c>
      <c r="P171" s="11">
        <f>IF(ISBLANK('Tube Sequencing'!C180),"",IF('Tube Sequencing'!#REF!="","Please enter a Template Type. ",""))</f>
      </c>
      <c r="Q171" s="11">
        <f>IF(ISBLANK('Tube Sequencing'!C180),"",IF('Tube Sequencing'!#REF!="","Please enter Primer Type. ",""))</f>
      </c>
      <c r="R171" s="11">
        <f>IF(ISBLANK('Tube Sequencing'!C180),"",IF('Tube Sequencing'!#REF!="","Please enter Product Type. ",""))</f>
      </c>
      <c r="S171" s="11" t="e">
        <f>IF('Tube Sequencing'!#REF!="","",IF('Tube Sequencing'!C180="","Please enter a sample name for each reaction. ",""))</f>
        <v>#REF!</v>
      </c>
      <c r="Y171" s="11" t="e">
        <f>IF(VLOOKUP('Tube Sequencing'!D180,'_!Menus'!$F$2:$G$53,2,0)="Yes","Yes","")</f>
        <v>#N/A</v>
      </c>
    </row>
    <row r="172" spans="2:25" ht="12">
      <c r="B172" s="9">
        <v>172</v>
      </c>
      <c r="J172" s="11" t="e">
        <f t="shared" si="2"/>
        <v>#REF!</v>
      </c>
      <c r="K172" s="14" t="e">
        <f>IF('Tube Sequencing'!#REF!&gt;20000,IF('Tube Sequencing'!#REF!="BAC","","This read must be perfomed as a BAC Template Type. "),"")</f>
        <v>#REF!</v>
      </c>
      <c r="L172" s="11" t="e">
        <f>IF('Tube Sequencing'!#REF!="Needs Synthesis",IF('Tube Sequencing'!E181="","Please enter a sequence for a primer that needs synthesis. ",""),"")</f>
        <v>#REF!</v>
      </c>
      <c r="M172" s="11" t="e">
        <f>IF(ISTEXT(Y172),"",IF(LEFT('Tube Sequencing'!#REF!,4)="Free","Please select a primer from the Standard Primer List. ",""))</f>
        <v>#REF!</v>
      </c>
      <c r="N172" s="11" t="e">
        <f>IF('Tube Sequencing'!#REF!="","",IF('Tube Sequencing'!D181="",IF('Tube Sequencing'!#REF!="Premixed","","Please enter a Primer Name. "),""))</f>
        <v>#REF!</v>
      </c>
      <c r="O172" s="11" t="e">
        <f>IF('Tube Sequencing'!#REF!="Enclosed",IF(LEN('Tube Sequencing'!E181)&gt;7,"Please check the Primer Barcode as it is longer than 6 digits and may not be valid. ",""),"")</f>
        <v>#REF!</v>
      </c>
      <c r="P172" s="11">
        <f>IF(ISBLANK('Tube Sequencing'!C181),"",IF('Tube Sequencing'!#REF!="","Please enter a Template Type. ",""))</f>
      </c>
      <c r="Q172" s="11">
        <f>IF(ISBLANK('Tube Sequencing'!C181),"",IF('Tube Sequencing'!#REF!="","Please enter Primer Type. ",""))</f>
      </c>
      <c r="R172" s="11">
        <f>IF(ISBLANK('Tube Sequencing'!C181),"",IF('Tube Sequencing'!#REF!="","Please enter Product Type. ",""))</f>
      </c>
      <c r="S172" s="11" t="e">
        <f>IF('Tube Sequencing'!#REF!="","",IF('Tube Sequencing'!C181="","Please enter a sample name for each reaction. ",""))</f>
        <v>#REF!</v>
      </c>
      <c r="Y172" s="11" t="e">
        <f>IF(VLOOKUP('Tube Sequencing'!D181,'_!Menus'!$F$2:$G$53,2,0)="Yes","Yes","")</f>
        <v>#N/A</v>
      </c>
    </row>
    <row r="173" spans="2:25" ht="12">
      <c r="B173" s="9">
        <v>173</v>
      </c>
      <c r="J173" s="11" t="e">
        <f t="shared" si="2"/>
        <v>#REF!</v>
      </c>
      <c r="K173" s="14" t="e">
        <f>IF('Tube Sequencing'!#REF!&gt;20000,IF('Tube Sequencing'!#REF!="BAC","","This read must be perfomed as a BAC Template Type. "),"")</f>
        <v>#REF!</v>
      </c>
      <c r="L173" s="11" t="e">
        <f>IF('Tube Sequencing'!#REF!="Needs Synthesis",IF('Tube Sequencing'!E182="","Please enter a sequence for a primer that needs synthesis. ",""),"")</f>
        <v>#REF!</v>
      </c>
      <c r="M173" s="11" t="e">
        <f>IF(ISTEXT(Y173),"",IF(LEFT('Tube Sequencing'!#REF!,4)="Free","Please select a primer from the Standard Primer List. ",""))</f>
        <v>#REF!</v>
      </c>
      <c r="N173" s="11" t="e">
        <f>IF('Tube Sequencing'!#REF!="","",IF('Tube Sequencing'!D182="",IF('Tube Sequencing'!#REF!="Premixed","","Please enter a Primer Name. "),""))</f>
        <v>#REF!</v>
      </c>
      <c r="O173" s="11" t="e">
        <f>IF('Tube Sequencing'!#REF!="Enclosed",IF(LEN('Tube Sequencing'!E182)&gt;7,"Please check the Primer Barcode as it is longer than 6 digits and may not be valid. ",""),"")</f>
        <v>#REF!</v>
      </c>
      <c r="P173" s="11">
        <f>IF(ISBLANK('Tube Sequencing'!C182),"",IF('Tube Sequencing'!#REF!="","Please enter a Template Type. ",""))</f>
      </c>
      <c r="Q173" s="11">
        <f>IF(ISBLANK('Tube Sequencing'!C182),"",IF('Tube Sequencing'!#REF!="","Please enter Primer Type. ",""))</f>
      </c>
      <c r="R173" s="11">
        <f>IF(ISBLANK('Tube Sequencing'!C182),"",IF('Tube Sequencing'!#REF!="","Please enter Product Type. ",""))</f>
      </c>
      <c r="S173" s="11" t="e">
        <f>IF('Tube Sequencing'!#REF!="","",IF('Tube Sequencing'!C182="","Please enter a sample name for each reaction. ",""))</f>
        <v>#REF!</v>
      </c>
      <c r="Y173" s="11" t="e">
        <f>IF(VLOOKUP('Tube Sequencing'!D182,'_!Menus'!$F$2:$G$53,2,0)="Yes","Yes","")</f>
        <v>#N/A</v>
      </c>
    </row>
    <row r="174" spans="2:25" ht="12">
      <c r="B174" s="9">
        <v>174</v>
      </c>
      <c r="J174" s="11" t="e">
        <f t="shared" si="2"/>
        <v>#REF!</v>
      </c>
      <c r="K174" s="14" t="e">
        <f>IF('Tube Sequencing'!#REF!&gt;20000,IF('Tube Sequencing'!#REF!="BAC","","This read must be perfomed as a BAC Template Type. "),"")</f>
        <v>#REF!</v>
      </c>
      <c r="L174" s="11" t="e">
        <f>IF('Tube Sequencing'!#REF!="Needs Synthesis",IF('Tube Sequencing'!E183="","Please enter a sequence for a primer that needs synthesis. ",""),"")</f>
        <v>#REF!</v>
      </c>
      <c r="M174" s="11" t="e">
        <f>IF(ISTEXT(Y174),"",IF(LEFT('Tube Sequencing'!#REF!,4)="Free","Please select a primer from the Standard Primer List. ",""))</f>
        <v>#REF!</v>
      </c>
      <c r="N174" s="11" t="e">
        <f>IF('Tube Sequencing'!#REF!="","",IF('Tube Sequencing'!D183="",IF('Tube Sequencing'!#REF!="Premixed","","Please enter a Primer Name. "),""))</f>
        <v>#REF!</v>
      </c>
      <c r="O174" s="11" t="e">
        <f>IF('Tube Sequencing'!#REF!="Enclosed",IF(LEN('Tube Sequencing'!E183)&gt;7,"Please check the Primer Barcode as it is longer than 6 digits and may not be valid. ",""),"")</f>
        <v>#REF!</v>
      </c>
      <c r="P174" s="11">
        <f>IF(ISBLANK('Tube Sequencing'!C183),"",IF('Tube Sequencing'!#REF!="","Please enter a Template Type. ",""))</f>
      </c>
      <c r="Q174" s="11">
        <f>IF(ISBLANK('Tube Sequencing'!C183),"",IF('Tube Sequencing'!#REF!="","Please enter Primer Type. ",""))</f>
      </c>
      <c r="R174" s="11">
        <f>IF(ISBLANK('Tube Sequencing'!C183),"",IF('Tube Sequencing'!#REF!="","Please enter Product Type. ",""))</f>
      </c>
      <c r="S174" s="11" t="e">
        <f>IF('Tube Sequencing'!#REF!="","",IF('Tube Sequencing'!C183="","Please enter a sample name for each reaction. ",""))</f>
        <v>#REF!</v>
      </c>
      <c r="Y174" s="11" t="e">
        <f>IF(VLOOKUP('Tube Sequencing'!D183,'_!Menus'!$F$2:$G$53,2,0)="Yes","Yes","")</f>
        <v>#N/A</v>
      </c>
    </row>
    <row r="175" spans="2:25" ht="12">
      <c r="B175" s="9">
        <v>175</v>
      </c>
      <c r="J175" s="11" t="e">
        <f t="shared" si="2"/>
        <v>#REF!</v>
      </c>
      <c r="K175" s="14" t="e">
        <f>IF('Tube Sequencing'!#REF!&gt;20000,IF('Tube Sequencing'!#REF!="BAC","","This read must be perfomed as a BAC Template Type. "),"")</f>
        <v>#REF!</v>
      </c>
      <c r="L175" s="11" t="e">
        <f>IF('Tube Sequencing'!#REF!="Needs Synthesis",IF('Tube Sequencing'!E184="","Please enter a sequence for a primer that needs synthesis. ",""),"")</f>
        <v>#REF!</v>
      </c>
      <c r="M175" s="11" t="e">
        <f>IF(ISTEXT(Y175),"",IF(LEFT('Tube Sequencing'!#REF!,4)="Free","Please select a primer from the Standard Primer List. ",""))</f>
        <v>#REF!</v>
      </c>
      <c r="N175" s="11" t="e">
        <f>IF('Tube Sequencing'!#REF!="","",IF('Tube Sequencing'!D184="",IF('Tube Sequencing'!#REF!="Premixed","","Please enter a Primer Name. "),""))</f>
        <v>#REF!</v>
      </c>
      <c r="O175" s="11" t="e">
        <f>IF('Tube Sequencing'!#REF!="Enclosed",IF(LEN('Tube Sequencing'!E184)&gt;7,"Please check the Primer Barcode as it is longer than 6 digits and may not be valid. ",""),"")</f>
        <v>#REF!</v>
      </c>
      <c r="P175" s="11">
        <f>IF(ISBLANK('Tube Sequencing'!C184),"",IF('Tube Sequencing'!#REF!="","Please enter a Template Type. ",""))</f>
      </c>
      <c r="Q175" s="11">
        <f>IF(ISBLANK('Tube Sequencing'!C184),"",IF('Tube Sequencing'!#REF!="","Please enter Primer Type. ",""))</f>
      </c>
      <c r="R175" s="11">
        <f>IF(ISBLANK('Tube Sequencing'!C184),"",IF('Tube Sequencing'!#REF!="","Please enter Product Type. ",""))</f>
      </c>
      <c r="S175" s="11" t="e">
        <f>IF('Tube Sequencing'!#REF!="","",IF('Tube Sequencing'!C184="","Please enter a sample name for each reaction. ",""))</f>
        <v>#REF!</v>
      </c>
      <c r="Y175" s="11" t="e">
        <f>IF(VLOOKUP('Tube Sequencing'!D184,'_!Menus'!$F$2:$G$53,2,0)="Yes","Yes","")</f>
        <v>#N/A</v>
      </c>
    </row>
    <row r="176" spans="2:25" ht="12">
      <c r="B176" s="9">
        <v>176</v>
      </c>
      <c r="J176" s="11" t="e">
        <f t="shared" si="2"/>
        <v>#REF!</v>
      </c>
      <c r="K176" s="14" t="e">
        <f>IF('Tube Sequencing'!#REF!&gt;20000,IF('Tube Sequencing'!#REF!="BAC","","This read must be perfomed as a BAC Template Type. "),"")</f>
        <v>#REF!</v>
      </c>
      <c r="L176" s="11" t="e">
        <f>IF('Tube Sequencing'!#REF!="Needs Synthesis",IF('Tube Sequencing'!E185="","Please enter a sequence for a primer that needs synthesis. ",""),"")</f>
        <v>#REF!</v>
      </c>
      <c r="M176" s="11" t="e">
        <f>IF(ISTEXT(Y176),"",IF(LEFT('Tube Sequencing'!#REF!,4)="Free","Please select a primer from the Standard Primer List. ",""))</f>
        <v>#REF!</v>
      </c>
      <c r="N176" s="11" t="e">
        <f>IF('Tube Sequencing'!#REF!="","",IF('Tube Sequencing'!D185="",IF('Tube Sequencing'!#REF!="Premixed","","Please enter a Primer Name. "),""))</f>
        <v>#REF!</v>
      </c>
      <c r="O176" s="11" t="e">
        <f>IF('Tube Sequencing'!#REF!="Enclosed",IF(LEN('Tube Sequencing'!E185)&gt;7,"Please check the Primer Barcode as it is longer than 6 digits and may not be valid. ",""),"")</f>
        <v>#REF!</v>
      </c>
      <c r="P176" s="11">
        <f>IF(ISBLANK('Tube Sequencing'!C185),"",IF('Tube Sequencing'!#REF!="","Please enter a Template Type. ",""))</f>
      </c>
      <c r="Q176" s="11">
        <f>IF(ISBLANK('Tube Sequencing'!C185),"",IF('Tube Sequencing'!#REF!="","Please enter Primer Type. ",""))</f>
      </c>
      <c r="R176" s="11">
        <f>IF(ISBLANK('Tube Sequencing'!C185),"",IF('Tube Sequencing'!#REF!="","Please enter Product Type. ",""))</f>
      </c>
      <c r="S176" s="11" t="e">
        <f>IF('Tube Sequencing'!#REF!="","",IF('Tube Sequencing'!C185="","Please enter a sample name for each reaction. ",""))</f>
        <v>#REF!</v>
      </c>
      <c r="Y176" s="11" t="e">
        <f>IF(VLOOKUP('Tube Sequencing'!D185,'_!Menus'!$F$2:$G$53,2,0)="Yes","Yes","")</f>
        <v>#N/A</v>
      </c>
    </row>
    <row r="177" spans="2:25" ht="12">
      <c r="B177" s="9">
        <v>177</v>
      </c>
      <c r="J177" s="11" t="e">
        <f t="shared" si="2"/>
        <v>#REF!</v>
      </c>
      <c r="K177" s="14" t="e">
        <f>IF('Tube Sequencing'!#REF!&gt;20000,IF('Tube Sequencing'!#REF!="BAC","","This read must be perfomed as a BAC Template Type. "),"")</f>
        <v>#REF!</v>
      </c>
      <c r="L177" s="11" t="e">
        <f>IF('Tube Sequencing'!#REF!="Needs Synthesis",IF('Tube Sequencing'!E186="","Please enter a sequence for a primer that needs synthesis. ",""),"")</f>
        <v>#REF!</v>
      </c>
      <c r="M177" s="11" t="e">
        <f>IF(ISTEXT(Y177),"",IF(LEFT('Tube Sequencing'!#REF!,4)="Free","Please select a primer from the Standard Primer List. ",""))</f>
        <v>#REF!</v>
      </c>
      <c r="N177" s="11" t="e">
        <f>IF('Tube Sequencing'!#REF!="","",IF('Tube Sequencing'!D186="",IF('Tube Sequencing'!#REF!="Premixed","","Please enter a Primer Name. "),""))</f>
        <v>#REF!</v>
      </c>
      <c r="O177" s="11" t="e">
        <f>IF('Tube Sequencing'!#REF!="Enclosed",IF(LEN('Tube Sequencing'!E186)&gt;7,"Please check the Primer Barcode as it is longer than 6 digits and may not be valid. ",""),"")</f>
        <v>#REF!</v>
      </c>
      <c r="P177" s="11">
        <f>IF(ISBLANK('Tube Sequencing'!C186),"",IF('Tube Sequencing'!#REF!="","Please enter a Template Type. ",""))</f>
      </c>
      <c r="Q177" s="11">
        <f>IF(ISBLANK('Tube Sequencing'!C186),"",IF('Tube Sequencing'!#REF!="","Please enter Primer Type. ",""))</f>
      </c>
      <c r="R177" s="11">
        <f>IF(ISBLANK('Tube Sequencing'!C186),"",IF('Tube Sequencing'!#REF!="","Please enter Product Type. ",""))</f>
      </c>
      <c r="S177" s="11" t="e">
        <f>IF('Tube Sequencing'!#REF!="","",IF('Tube Sequencing'!C186="","Please enter a sample name for each reaction. ",""))</f>
        <v>#REF!</v>
      </c>
      <c r="Y177" s="11" t="e">
        <f>IF(VLOOKUP('Tube Sequencing'!D186,'_!Menus'!$F$2:$G$53,2,0)="Yes","Yes","")</f>
        <v>#N/A</v>
      </c>
    </row>
    <row r="178" spans="2:25" ht="12">
      <c r="B178" s="9">
        <v>178</v>
      </c>
      <c r="J178" s="11" t="e">
        <f t="shared" si="2"/>
        <v>#REF!</v>
      </c>
      <c r="K178" s="14" t="e">
        <f>IF('Tube Sequencing'!#REF!&gt;20000,IF('Tube Sequencing'!#REF!="BAC","","This read must be perfomed as a BAC Template Type. "),"")</f>
        <v>#REF!</v>
      </c>
      <c r="L178" s="11" t="e">
        <f>IF('Tube Sequencing'!#REF!="Needs Synthesis",IF('Tube Sequencing'!E187="","Please enter a sequence for a primer that needs synthesis. ",""),"")</f>
        <v>#REF!</v>
      </c>
      <c r="M178" s="11" t="e">
        <f>IF(ISTEXT(Y178),"",IF(LEFT('Tube Sequencing'!#REF!,4)="Free","Please select a primer from the Standard Primer List. ",""))</f>
        <v>#REF!</v>
      </c>
      <c r="N178" s="11" t="e">
        <f>IF('Tube Sequencing'!#REF!="","",IF('Tube Sequencing'!D187="",IF('Tube Sequencing'!#REF!="Premixed","","Please enter a Primer Name. "),""))</f>
        <v>#REF!</v>
      </c>
      <c r="O178" s="11" t="e">
        <f>IF('Tube Sequencing'!#REF!="Enclosed",IF(LEN('Tube Sequencing'!E187)&gt;7,"Please check the Primer Barcode as it is longer than 6 digits and may not be valid. ",""),"")</f>
        <v>#REF!</v>
      </c>
      <c r="P178" s="11">
        <f>IF(ISBLANK('Tube Sequencing'!C187),"",IF('Tube Sequencing'!#REF!="","Please enter a Template Type. ",""))</f>
      </c>
      <c r="Q178" s="11">
        <f>IF(ISBLANK('Tube Sequencing'!C187),"",IF('Tube Sequencing'!#REF!="","Please enter Primer Type. ",""))</f>
      </c>
      <c r="R178" s="11">
        <f>IF(ISBLANK('Tube Sequencing'!C187),"",IF('Tube Sequencing'!#REF!="","Please enter Product Type. ",""))</f>
      </c>
      <c r="S178" s="11" t="e">
        <f>IF('Tube Sequencing'!#REF!="","",IF('Tube Sequencing'!C187="","Please enter a sample name for each reaction. ",""))</f>
        <v>#REF!</v>
      </c>
      <c r="Y178" s="11" t="e">
        <f>IF(VLOOKUP('Tube Sequencing'!D187,'_!Menus'!$F$2:$G$53,2,0)="Yes","Yes","")</f>
        <v>#N/A</v>
      </c>
    </row>
    <row r="179" spans="2:25" ht="12">
      <c r="B179" s="9">
        <v>179</v>
      </c>
      <c r="J179" s="11" t="e">
        <f t="shared" si="2"/>
        <v>#REF!</v>
      </c>
      <c r="K179" s="14" t="e">
        <f>IF('Tube Sequencing'!#REF!&gt;20000,IF('Tube Sequencing'!#REF!="BAC","","This read must be perfomed as a BAC Template Type. "),"")</f>
        <v>#REF!</v>
      </c>
      <c r="L179" s="11" t="e">
        <f>IF('Tube Sequencing'!#REF!="Needs Synthesis",IF('Tube Sequencing'!E188="","Please enter a sequence for a primer that needs synthesis. ",""),"")</f>
        <v>#REF!</v>
      </c>
      <c r="M179" s="11" t="e">
        <f>IF(ISTEXT(Y179),"",IF(LEFT('Tube Sequencing'!#REF!,4)="Free","Please select a primer from the Standard Primer List. ",""))</f>
        <v>#REF!</v>
      </c>
      <c r="N179" s="11" t="e">
        <f>IF('Tube Sequencing'!#REF!="","",IF('Tube Sequencing'!D188="",IF('Tube Sequencing'!#REF!="Premixed","","Please enter a Primer Name. "),""))</f>
        <v>#REF!</v>
      </c>
      <c r="O179" s="11" t="e">
        <f>IF('Tube Sequencing'!#REF!="Enclosed",IF(LEN('Tube Sequencing'!E188)&gt;7,"Please check the Primer Barcode as it is longer than 6 digits and may not be valid. ",""),"")</f>
        <v>#REF!</v>
      </c>
      <c r="P179" s="11">
        <f>IF(ISBLANK('Tube Sequencing'!C188),"",IF('Tube Sequencing'!#REF!="","Please enter a Template Type. ",""))</f>
      </c>
      <c r="Q179" s="11">
        <f>IF(ISBLANK('Tube Sequencing'!C188),"",IF('Tube Sequencing'!#REF!="","Please enter Primer Type. ",""))</f>
      </c>
      <c r="R179" s="11">
        <f>IF(ISBLANK('Tube Sequencing'!C188),"",IF('Tube Sequencing'!#REF!="","Please enter Product Type. ",""))</f>
      </c>
      <c r="S179" s="11" t="e">
        <f>IF('Tube Sequencing'!#REF!="","",IF('Tube Sequencing'!C188="","Please enter a sample name for each reaction. ",""))</f>
        <v>#REF!</v>
      </c>
      <c r="Y179" s="11" t="e">
        <f>IF(VLOOKUP('Tube Sequencing'!D188,'_!Menus'!$F$2:$G$53,2,0)="Yes","Yes","")</f>
        <v>#N/A</v>
      </c>
    </row>
    <row r="180" spans="2:25" ht="12">
      <c r="B180" s="9">
        <v>180</v>
      </c>
      <c r="J180" s="11" t="e">
        <f t="shared" si="2"/>
        <v>#REF!</v>
      </c>
      <c r="K180" s="14" t="e">
        <f>IF('Tube Sequencing'!#REF!&gt;20000,IF('Tube Sequencing'!#REF!="BAC","","This read must be perfomed as a BAC Template Type. "),"")</f>
        <v>#REF!</v>
      </c>
      <c r="L180" s="11" t="e">
        <f>IF('Tube Sequencing'!#REF!="Needs Synthesis",IF('Tube Sequencing'!E189="","Please enter a sequence for a primer that needs synthesis. ",""),"")</f>
        <v>#REF!</v>
      </c>
      <c r="M180" s="11" t="e">
        <f>IF(ISTEXT(Y180),"",IF(LEFT('Tube Sequencing'!#REF!,4)="Free","Please select a primer from the Standard Primer List. ",""))</f>
        <v>#REF!</v>
      </c>
      <c r="N180" s="11" t="e">
        <f>IF('Tube Sequencing'!#REF!="","",IF('Tube Sequencing'!D189="",IF('Tube Sequencing'!#REF!="Premixed","","Please enter a Primer Name. "),""))</f>
        <v>#REF!</v>
      </c>
      <c r="O180" s="11" t="e">
        <f>IF('Tube Sequencing'!#REF!="Enclosed",IF(LEN('Tube Sequencing'!E189)&gt;7,"Please check the Primer Barcode as it is longer than 6 digits and may not be valid. ",""),"")</f>
        <v>#REF!</v>
      </c>
      <c r="P180" s="11">
        <f>IF(ISBLANK('Tube Sequencing'!C189),"",IF('Tube Sequencing'!#REF!="","Please enter a Template Type. ",""))</f>
      </c>
      <c r="Q180" s="11">
        <f>IF(ISBLANK('Tube Sequencing'!C189),"",IF('Tube Sequencing'!#REF!="","Please enter Primer Type. ",""))</f>
      </c>
      <c r="R180" s="11">
        <f>IF(ISBLANK('Tube Sequencing'!C189),"",IF('Tube Sequencing'!#REF!="","Please enter Product Type. ",""))</f>
      </c>
      <c r="S180" s="11" t="e">
        <f>IF('Tube Sequencing'!#REF!="","",IF('Tube Sequencing'!C189="","Please enter a sample name for each reaction. ",""))</f>
        <v>#REF!</v>
      </c>
      <c r="Y180" s="11" t="e">
        <f>IF(VLOOKUP('Tube Sequencing'!D189,'_!Menus'!$F$2:$G$53,2,0)="Yes","Yes","")</f>
        <v>#N/A</v>
      </c>
    </row>
    <row r="181" spans="2:25" ht="12">
      <c r="B181" s="9">
        <v>181</v>
      </c>
      <c r="J181" s="11" t="e">
        <f t="shared" si="2"/>
        <v>#REF!</v>
      </c>
      <c r="K181" s="14" t="e">
        <f>IF('Tube Sequencing'!#REF!&gt;20000,IF('Tube Sequencing'!#REF!="BAC","","This read must be perfomed as a BAC Template Type. "),"")</f>
        <v>#REF!</v>
      </c>
      <c r="L181" s="11" t="e">
        <f>IF('Tube Sequencing'!#REF!="Needs Synthesis",IF('Tube Sequencing'!E190="","Please enter a sequence for a primer that needs synthesis. ",""),"")</f>
        <v>#REF!</v>
      </c>
      <c r="M181" s="11" t="e">
        <f>IF(ISTEXT(Y181),"",IF(LEFT('Tube Sequencing'!#REF!,4)="Free","Please select a primer from the Standard Primer List. ",""))</f>
        <v>#REF!</v>
      </c>
      <c r="N181" s="11" t="e">
        <f>IF('Tube Sequencing'!#REF!="","",IF('Tube Sequencing'!D190="",IF('Tube Sequencing'!#REF!="Premixed","","Please enter a Primer Name. "),""))</f>
        <v>#REF!</v>
      </c>
      <c r="O181" s="11" t="e">
        <f>IF('Tube Sequencing'!#REF!="Enclosed",IF(LEN('Tube Sequencing'!E190)&gt;7,"Please check the Primer Barcode as it is longer than 6 digits and may not be valid. ",""),"")</f>
        <v>#REF!</v>
      </c>
      <c r="P181" s="11">
        <f>IF(ISBLANK('Tube Sequencing'!C190),"",IF('Tube Sequencing'!#REF!="","Please enter a Template Type. ",""))</f>
      </c>
      <c r="Q181" s="11">
        <f>IF(ISBLANK('Tube Sequencing'!C190),"",IF('Tube Sequencing'!#REF!="","Please enter Primer Type. ",""))</f>
      </c>
      <c r="R181" s="11">
        <f>IF(ISBLANK('Tube Sequencing'!C190),"",IF('Tube Sequencing'!#REF!="","Please enter Product Type. ",""))</f>
      </c>
      <c r="S181" s="11" t="e">
        <f>IF('Tube Sequencing'!#REF!="","",IF('Tube Sequencing'!C190="","Please enter a sample name for each reaction. ",""))</f>
        <v>#REF!</v>
      </c>
      <c r="Y181" s="11" t="e">
        <f>IF(VLOOKUP('Tube Sequencing'!D190,'_!Menus'!$F$2:$G$53,2,0)="Yes","Yes","")</f>
        <v>#N/A</v>
      </c>
    </row>
    <row r="182" spans="2:25" ht="12">
      <c r="B182" s="9">
        <v>182</v>
      </c>
      <c r="J182" s="11" t="e">
        <f t="shared" si="2"/>
        <v>#REF!</v>
      </c>
      <c r="K182" s="14" t="e">
        <f>IF('Tube Sequencing'!#REF!&gt;20000,IF('Tube Sequencing'!#REF!="BAC","","This read must be perfomed as a BAC Template Type. "),"")</f>
        <v>#REF!</v>
      </c>
      <c r="L182" s="11" t="e">
        <f>IF('Tube Sequencing'!#REF!="Needs Synthesis",IF('Tube Sequencing'!E191="","Please enter a sequence for a primer that needs synthesis. ",""),"")</f>
        <v>#REF!</v>
      </c>
      <c r="M182" s="11" t="e">
        <f>IF(ISTEXT(Y182),"",IF(LEFT('Tube Sequencing'!#REF!,4)="Free","Please select a primer from the Standard Primer List. ",""))</f>
        <v>#REF!</v>
      </c>
      <c r="N182" s="11" t="e">
        <f>IF('Tube Sequencing'!#REF!="","",IF('Tube Sequencing'!D191="",IF('Tube Sequencing'!#REF!="Premixed","","Please enter a Primer Name. "),""))</f>
        <v>#REF!</v>
      </c>
      <c r="O182" s="11" t="e">
        <f>IF('Tube Sequencing'!#REF!="Enclosed",IF(LEN('Tube Sequencing'!E191)&gt;7,"Please check the Primer Barcode as it is longer than 6 digits and may not be valid. ",""),"")</f>
        <v>#REF!</v>
      </c>
      <c r="P182" s="11">
        <f>IF(ISBLANK('Tube Sequencing'!C191),"",IF('Tube Sequencing'!#REF!="","Please enter a Template Type. ",""))</f>
      </c>
      <c r="Q182" s="11">
        <f>IF(ISBLANK('Tube Sequencing'!C191),"",IF('Tube Sequencing'!#REF!="","Please enter Primer Type. ",""))</f>
      </c>
      <c r="R182" s="11">
        <f>IF(ISBLANK('Tube Sequencing'!C191),"",IF('Tube Sequencing'!#REF!="","Please enter Product Type. ",""))</f>
      </c>
      <c r="S182" s="11" t="e">
        <f>IF('Tube Sequencing'!#REF!="","",IF('Tube Sequencing'!C191="","Please enter a sample name for each reaction. ",""))</f>
        <v>#REF!</v>
      </c>
      <c r="Y182" s="11" t="e">
        <f>IF(VLOOKUP('Tube Sequencing'!D191,'_!Menus'!$F$2:$G$53,2,0)="Yes","Yes","")</f>
        <v>#N/A</v>
      </c>
    </row>
    <row r="183" spans="2:25" ht="12">
      <c r="B183" s="9">
        <v>183</v>
      </c>
      <c r="J183" s="11" t="e">
        <f t="shared" si="2"/>
        <v>#REF!</v>
      </c>
      <c r="K183" s="14" t="e">
        <f>IF('Tube Sequencing'!#REF!&gt;20000,IF('Tube Sequencing'!#REF!="BAC","","This read must be perfomed as a BAC Template Type. "),"")</f>
        <v>#REF!</v>
      </c>
      <c r="L183" s="11" t="e">
        <f>IF('Tube Sequencing'!#REF!="Needs Synthesis",IF('Tube Sequencing'!E192="","Please enter a sequence for a primer that needs synthesis. ",""),"")</f>
        <v>#REF!</v>
      </c>
      <c r="M183" s="11" t="e">
        <f>IF(ISTEXT(Y183),"",IF(LEFT('Tube Sequencing'!#REF!,4)="Free","Please select a primer from the Standard Primer List. ",""))</f>
        <v>#REF!</v>
      </c>
      <c r="N183" s="11" t="e">
        <f>IF('Tube Sequencing'!#REF!="","",IF('Tube Sequencing'!D192="",IF('Tube Sequencing'!#REF!="Premixed","","Please enter a Primer Name. "),""))</f>
        <v>#REF!</v>
      </c>
      <c r="O183" s="11" t="e">
        <f>IF('Tube Sequencing'!#REF!="Enclosed",IF(LEN('Tube Sequencing'!E192)&gt;7,"Please check the Primer Barcode as it is longer than 6 digits and may not be valid. ",""),"")</f>
        <v>#REF!</v>
      </c>
      <c r="P183" s="11">
        <f>IF(ISBLANK('Tube Sequencing'!C192),"",IF('Tube Sequencing'!#REF!="","Please enter a Template Type. ",""))</f>
      </c>
      <c r="Q183" s="11">
        <f>IF(ISBLANK('Tube Sequencing'!C192),"",IF('Tube Sequencing'!#REF!="","Please enter Primer Type. ",""))</f>
      </c>
      <c r="R183" s="11">
        <f>IF(ISBLANK('Tube Sequencing'!C192),"",IF('Tube Sequencing'!#REF!="","Please enter Product Type. ",""))</f>
      </c>
      <c r="S183" s="11" t="e">
        <f>IF('Tube Sequencing'!#REF!="","",IF('Tube Sequencing'!C192="","Please enter a sample name for each reaction. ",""))</f>
        <v>#REF!</v>
      </c>
      <c r="Y183" s="11" t="e">
        <f>IF(VLOOKUP('Tube Sequencing'!D192,'_!Menus'!$F$2:$G$53,2,0)="Yes","Yes","")</f>
        <v>#N/A</v>
      </c>
    </row>
    <row r="184" spans="2:25" ht="12">
      <c r="B184" s="9">
        <v>184</v>
      </c>
      <c r="J184" s="11" t="e">
        <f t="shared" si="2"/>
        <v>#REF!</v>
      </c>
      <c r="K184" s="14" t="e">
        <f>IF('Tube Sequencing'!#REF!&gt;20000,IF('Tube Sequencing'!#REF!="BAC","","This read must be perfomed as a BAC Template Type. "),"")</f>
        <v>#REF!</v>
      </c>
      <c r="L184" s="11" t="e">
        <f>IF('Tube Sequencing'!#REF!="Needs Synthesis",IF('Tube Sequencing'!E193="","Please enter a sequence for a primer that needs synthesis. ",""),"")</f>
        <v>#REF!</v>
      </c>
      <c r="M184" s="11" t="e">
        <f>IF(ISTEXT(Y184),"",IF(LEFT('Tube Sequencing'!#REF!,4)="Free","Please select a primer from the Standard Primer List. ",""))</f>
        <v>#REF!</v>
      </c>
      <c r="N184" s="11" t="e">
        <f>IF('Tube Sequencing'!#REF!="","",IF('Tube Sequencing'!D193="",IF('Tube Sequencing'!#REF!="Premixed","","Please enter a Primer Name. "),""))</f>
        <v>#REF!</v>
      </c>
      <c r="O184" s="11" t="e">
        <f>IF('Tube Sequencing'!#REF!="Enclosed",IF(LEN('Tube Sequencing'!E193)&gt;7,"Please check the Primer Barcode as it is longer than 6 digits and may not be valid. ",""),"")</f>
        <v>#REF!</v>
      </c>
      <c r="P184" s="11">
        <f>IF(ISBLANK('Tube Sequencing'!C193),"",IF('Tube Sequencing'!#REF!="","Please enter a Template Type. ",""))</f>
      </c>
      <c r="Q184" s="11">
        <f>IF(ISBLANK('Tube Sequencing'!C193),"",IF('Tube Sequencing'!#REF!="","Please enter Primer Type. ",""))</f>
      </c>
      <c r="R184" s="11">
        <f>IF(ISBLANK('Tube Sequencing'!C193),"",IF('Tube Sequencing'!#REF!="","Please enter Product Type. ",""))</f>
      </c>
      <c r="S184" s="11" t="e">
        <f>IF('Tube Sequencing'!#REF!="","",IF('Tube Sequencing'!C193="","Please enter a sample name for each reaction. ",""))</f>
        <v>#REF!</v>
      </c>
      <c r="Y184" s="11" t="e">
        <f>IF(VLOOKUP('Tube Sequencing'!D193,'_!Menus'!$F$2:$G$53,2,0)="Yes","Yes","")</f>
        <v>#N/A</v>
      </c>
    </row>
    <row r="185" spans="2:25" ht="12">
      <c r="B185" s="9">
        <v>185</v>
      </c>
      <c r="J185" s="11" t="e">
        <f t="shared" si="2"/>
        <v>#REF!</v>
      </c>
      <c r="K185" s="14" t="e">
        <f>IF('Tube Sequencing'!#REF!&gt;20000,IF('Tube Sequencing'!#REF!="BAC","","This read must be perfomed as a BAC Template Type. "),"")</f>
        <v>#REF!</v>
      </c>
      <c r="L185" s="11" t="e">
        <f>IF('Tube Sequencing'!#REF!="Needs Synthesis",IF('Tube Sequencing'!E194="","Please enter a sequence for a primer that needs synthesis. ",""),"")</f>
        <v>#REF!</v>
      </c>
      <c r="M185" s="11" t="e">
        <f>IF(ISTEXT(Y185),"",IF(LEFT('Tube Sequencing'!#REF!,4)="Free","Please select a primer from the Standard Primer List. ",""))</f>
        <v>#REF!</v>
      </c>
      <c r="N185" s="11" t="e">
        <f>IF('Tube Sequencing'!#REF!="","",IF('Tube Sequencing'!D194="",IF('Tube Sequencing'!#REF!="Premixed","","Please enter a Primer Name. "),""))</f>
        <v>#REF!</v>
      </c>
      <c r="O185" s="11" t="e">
        <f>IF('Tube Sequencing'!#REF!="Enclosed",IF(LEN('Tube Sequencing'!E194)&gt;7,"Please check the Primer Barcode as it is longer than 6 digits and may not be valid. ",""),"")</f>
        <v>#REF!</v>
      </c>
      <c r="P185" s="11">
        <f>IF(ISBLANK('Tube Sequencing'!C194),"",IF('Tube Sequencing'!#REF!="","Please enter a Template Type. ",""))</f>
      </c>
      <c r="Q185" s="11">
        <f>IF(ISBLANK('Tube Sequencing'!C194),"",IF('Tube Sequencing'!#REF!="","Please enter Primer Type. ",""))</f>
      </c>
      <c r="R185" s="11">
        <f>IF(ISBLANK('Tube Sequencing'!C194),"",IF('Tube Sequencing'!#REF!="","Please enter Product Type. ",""))</f>
      </c>
      <c r="S185" s="11" t="e">
        <f>IF('Tube Sequencing'!#REF!="","",IF('Tube Sequencing'!C194="","Please enter a sample name for each reaction. ",""))</f>
        <v>#REF!</v>
      </c>
      <c r="Y185" s="11" t="e">
        <f>IF(VLOOKUP('Tube Sequencing'!D194,'_!Menus'!$F$2:$G$53,2,0)="Yes","Yes","")</f>
        <v>#N/A</v>
      </c>
    </row>
    <row r="186" spans="2:25" ht="12">
      <c r="B186" s="9">
        <v>186</v>
      </c>
      <c r="J186" s="11" t="e">
        <f t="shared" si="2"/>
        <v>#REF!</v>
      </c>
      <c r="K186" s="14" t="e">
        <f>IF('Tube Sequencing'!#REF!&gt;20000,IF('Tube Sequencing'!#REF!="BAC","","This read must be perfomed as a BAC Template Type. "),"")</f>
        <v>#REF!</v>
      </c>
      <c r="L186" s="11" t="e">
        <f>IF('Tube Sequencing'!#REF!="Needs Synthesis",IF('Tube Sequencing'!E195="","Please enter a sequence for a primer that needs synthesis. ",""),"")</f>
        <v>#REF!</v>
      </c>
      <c r="M186" s="11" t="e">
        <f>IF(ISTEXT(Y186),"",IF(LEFT('Tube Sequencing'!#REF!,4)="Free","Please select a primer from the Standard Primer List. ",""))</f>
        <v>#REF!</v>
      </c>
      <c r="N186" s="11" t="e">
        <f>IF('Tube Sequencing'!#REF!="","",IF('Tube Sequencing'!D195="",IF('Tube Sequencing'!#REF!="Premixed","","Please enter a Primer Name. "),""))</f>
        <v>#REF!</v>
      </c>
      <c r="O186" s="11" t="e">
        <f>IF('Tube Sequencing'!#REF!="Enclosed",IF(LEN('Tube Sequencing'!E195)&gt;7,"Please check the Primer Barcode as it is longer than 6 digits and may not be valid. ",""),"")</f>
        <v>#REF!</v>
      </c>
      <c r="P186" s="11">
        <f>IF(ISBLANK('Tube Sequencing'!C195),"",IF('Tube Sequencing'!#REF!="","Please enter a Template Type. ",""))</f>
      </c>
      <c r="Q186" s="11">
        <f>IF(ISBLANK('Tube Sequencing'!C195),"",IF('Tube Sequencing'!#REF!="","Please enter Primer Type. ",""))</f>
      </c>
      <c r="R186" s="11">
        <f>IF(ISBLANK('Tube Sequencing'!C195),"",IF('Tube Sequencing'!#REF!="","Please enter Product Type. ",""))</f>
      </c>
      <c r="S186" s="11" t="e">
        <f>IF('Tube Sequencing'!#REF!="","",IF('Tube Sequencing'!C195="","Please enter a sample name for each reaction. ",""))</f>
        <v>#REF!</v>
      </c>
      <c r="Y186" s="11" t="e">
        <f>IF(VLOOKUP('Tube Sequencing'!D195,'_!Menus'!$F$2:$G$53,2,0)="Yes","Yes","")</f>
        <v>#N/A</v>
      </c>
    </row>
    <row r="187" spans="2:25" ht="12">
      <c r="B187" s="9">
        <v>187</v>
      </c>
      <c r="J187" s="11" t="e">
        <f t="shared" si="2"/>
        <v>#REF!</v>
      </c>
      <c r="K187" s="14" t="e">
        <f>IF('Tube Sequencing'!#REF!&gt;20000,IF('Tube Sequencing'!#REF!="BAC","","This read must be perfomed as a BAC Template Type. "),"")</f>
        <v>#REF!</v>
      </c>
      <c r="L187" s="11" t="e">
        <f>IF('Tube Sequencing'!#REF!="Needs Synthesis",IF('Tube Sequencing'!E196="","Please enter a sequence for a primer that needs synthesis. ",""),"")</f>
        <v>#REF!</v>
      </c>
      <c r="M187" s="11" t="e">
        <f>IF(ISTEXT(Y187),"",IF(LEFT('Tube Sequencing'!#REF!,4)="Free","Please select a primer from the Standard Primer List. ",""))</f>
        <v>#REF!</v>
      </c>
      <c r="N187" s="11" t="e">
        <f>IF('Tube Sequencing'!#REF!="","",IF('Tube Sequencing'!D196="",IF('Tube Sequencing'!#REF!="Premixed","","Please enter a Primer Name. "),""))</f>
        <v>#REF!</v>
      </c>
      <c r="O187" s="11" t="e">
        <f>IF('Tube Sequencing'!#REF!="Enclosed",IF(LEN('Tube Sequencing'!E196)&gt;7,"Please check the Primer Barcode as it is longer than 6 digits and may not be valid. ",""),"")</f>
        <v>#REF!</v>
      </c>
      <c r="P187" s="11">
        <f>IF(ISBLANK('Tube Sequencing'!C196),"",IF('Tube Sequencing'!#REF!="","Please enter a Template Type. ",""))</f>
      </c>
      <c r="Q187" s="11">
        <f>IF(ISBLANK('Tube Sequencing'!C196),"",IF('Tube Sequencing'!#REF!="","Please enter Primer Type. ",""))</f>
      </c>
      <c r="R187" s="11">
        <f>IF(ISBLANK('Tube Sequencing'!C196),"",IF('Tube Sequencing'!#REF!="","Please enter Product Type. ",""))</f>
      </c>
      <c r="S187" s="11" t="e">
        <f>IF('Tube Sequencing'!#REF!="","",IF('Tube Sequencing'!C196="","Please enter a sample name for each reaction. ",""))</f>
        <v>#REF!</v>
      </c>
      <c r="Y187" s="11" t="e">
        <f>IF(VLOOKUP('Tube Sequencing'!D196,'_!Menus'!$F$2:$G$53,2,0)="Yes","Yes","")</f>
        <v>#N/A</v>
      </c>
    </row>
    <row r="188" spans="2:25" ht="12">
      <c r="B188" s="9">
        <v>188</v>
      </c>
      <c r="J188" s="11" t="e">
        <f t="shared" si="2"/>
        <v>#REF!</v>
      </c>
      <c r="K188" s="14" t="e">
        <f>IF('Tube Sequencing'!#REF!&gt;20000,IF('Tube Sequencing'!#REF!="BAC","","This read must be perfomed as a BAC Template Type. "),"")</f>
        <v>#REF!</v>
      </c>
      <c r="L188" s="11" t="e">
        <f>IF('Tube Sequencing'!#REF!="Needs Synthesis",IF('Tube Sequencing'!E197="","Please enter a sequence for a primer that needs synthesis. ",""),"")</f>
        <v>#REF!</v>
      </c>
      <c r="M188" s="11" t="e">
        <f>IF(ISTEXT(Y188),"",IF(LEFT('Tube Sequencing'!#REF!,4)="Free","Please select a primer from the Standard Primer List. ",""))</f>
        <v>#REF!</v>
      </c>
      <c r="N188" s="11" t="e">
        <f>IF('Tube Sequencing'!#REF!="","",IF('Tube Sequencing'!D197="",IF('Tube Sequencing'!#REF!="Premixed","","Please enter a Primer Name. "),""))</f>
        <v>#REF!</v>
      </c>
      <c r="O188" s="11" t="e">
        <f>IF('Tube Sequencing'!#REF!="Enclosed",IF(LEN('Tube Sequencing'!E197)&gt;7,"Please check the Primer Barcode as it is longer than 6 digits and may not be valid. ",""),"")</f>
        <v>#REF!</v>
      </c>
      <c r="P188" s="11">
        <f>IF(ISBLANK('Tube Sequencing'!C197),"",IF('Tube Sequencing'!#REF!="","Please enter a Template Type. ",""))</f>
      </c>
      <c r="Q188" s="11">
        <f>IF(ISBLANK('Tube Sequencing'!C197),"",IF('Tube Sequencing'!#REF!="","Please enter Primer Type. ",""))</f>
      </c>
      <c r="R188" s="11">
        <f>IF(ISBLANK('Tube Sequencing'!C197),"",IF('Tube Sequencing'!#REF!="","Please enter Product Type. ",""))</f>
      </c>
      <c r="S188" s="11" t="e">
        <f>IF('Tube Sequencing'!#REF!="","",IF('Tube Sequencing'!C197="","Please enter a sample name for each reaction. ",""))</f>
        <v>#REF!</v>
      </c>
      <c r="Y188" s="11" t="e">
        <f>IF(VLOOKUP('Tube Sequencing'!D197,'_!Menus'!$F$2:$G$53,2,0)="Yes","Yes","")</f>
        <v>#N/A</v>
      </c>
    </row>
    <row r="189" spans="2:25" ht="12">
      <c r="B189" s="9">
        <v>189</v>
      </c>
      <c r="J189" s="11" t="e">
        <f t="shared" si="2"/>
        <v>#REF!</v>
      </c>
      <c r="K189" s="14" t="e">
        <f>IF('Tube Sequencing'!#REF!&gt;20000,IF('Tube Sequencing'!#REF!="BAC","","This read must be perfomed as a BAC Template Type. "),"")</f>
        <v>#REF!</v>
      </c>
      <c r="L189" s="11" t="e">
        <f>IF('Tube Sequencing'!#REF!="Needs Synthesis",IF('Tube Sequencing'!E198="","Please enter a sequence for a primer that needs synthesis. ",""),"")</f>
        <v>#REF!</v>
      </c>
      <c r="M189" s="11" t="e">
        <f>IF(ISTEXT(Y189),"",IF(LEFT('Tube Sequencing'!#REF!,4)="Free","Please select a primer from the Standard Primer List. ",""))</f>
        <v>#REF!</v>
      </c>
      <c r="N189" s="11" t="e">
        <f>IF('Tube Sequencing'!#REF!="","",IF('Tube Sequencing'!D198="",IF('Tube Sequencing'!#REF!="Premixed","","Please enter a Primer Name. "),""))</f>
        <v>#REF!</v>
      </c>
      <c r="O189" s="11" t="e">
        <f>IF('Tube Sequencing'!#REF!="Enclosed",IF(LEN('Tube Sequencing'!E198)&gt;7,"Please check the Primer Barcode as it is longer than 6 digits and may not be valid. ",""),"")</f>
        <v>#REF!</v>
      </c>
      <c r="P189" s="11">
        <f>IF(ISBLANK('Tube Sequencing'!C198),"",IF('Tube Sequencing'!#REF!="","Please enter a Template Type. ",""))</f>
      </c>
      <c r="Q189" s="11">
        <f>IF(ISBLANK('Tube Sequencing'!C198),"",IF('Tube Sequencing'!#REF!="","Please enter Primer Type. ",""))</f>
      </c>
      <c r="R189" s="11">
        <f>IF(ISBLANK('Tube Sequencing'!C198),"",IF('Tube Sequencing'!#REF!="","Please enter Product Type. ",""))</f>
      </c>
      <c r="S189" s="11" t="e">
        <f>IF('Tube Sequencing'!#REF!="","",IF('Tube Sequencing'!C198="","Please enter a sample name for each reaction. ",""))</f>
        <v>#REF!</v>
      </c>
      <c r="Y189" s="11" t="e">
        <f>IF(VLOOKUP('Tube Sequencing'!D198,'_!Menus'!$F$2:$G$53,2,0)="Yes","Yes","")</f>
        <v>#N/A</v>
      </c>
    </row>
    <row r="190" spans="2:25" ht="12">
      <c r="B190" s="9">
        <v>190</v>
      </c>
      <c r="J190" s="11" t="e">
        <f t="shared" si="2"/>
        <v>#REF!</v>
      </c>
      <c r="K190" s="14" t="e">
        <f>IF('Tube Sequencing'!#REF!&gt;20000,IF('Tube Sequencing'!#REF!="BAC","","This read must be perfomed as a BAC Template Type. "),"")</f>
        <v>#REF!</v>
      </c>
      <c r="L190" s="11" t="e">
        <f>IF('Tube Sequencing'!#REF!="Needs Synthesis",IF('Tube Sequencing'!E199="","Please enter a sequence for a primer that needs synthesis. ",""),"")</f>
        <v>#REF!</v>
      </c>
      <c r="M190" s="11" t="e">
        <f>IF(ISTEXT(Y190),"",IF(LEFT('Tube Sequencing'!#REF!,4)="Free","Please select a primer from the Standard Primer List. ",""))</f>
        <v>#REF!</v>
      </c>
      <c r="N190" s="11" t="e">
        <f>IF('Tube Sequencing'!#REF!="","",IF('Tube Sequencing'!D199="",IF('Tube Sequencing'!#REF!="Premixed","","Please enter a Primer Name. "),""))</f>
        <v>#REF!</v>
      </c>
      <c r="O190" s="11" t="e">
        <f>IF('Tube Sequencing'!#REF!="Enclosed",IF(LEN('Tube Sequencing'!E199)&gt;7,"Please check the Primer Barcode as it is longer than 6 digits and may not be valid. ",""),"")</f>
        <v>#REF!</v>
      </c>
      <c r="P190" s="11">
        <f>IF(ISBLANK('Tube Sequencing'!C199),"",IF('Tube Sequencing'!#REF!="","Please enter a Template Type. ",""))</f>
      </c>
      <c r="Q190" s="11">
        <f>IF(ISBLANK('Tube Sequencing'!C199),"",IF('Tube Sequencing'!#REF!="","Please enter Primer Type. ",""))</f>
      </c>
      <c r="R190" s="11">
        <f>IF(ISBLANK('Tube Sequencing'!C199),"",IF('Tube Sequencing'!#REF!="","Please enter Product Type. ",""))</f>
      </c>
      <c r="S190" s="11" t="e">
        <f>IF('Tube Sequencing'!#REF!="","",IF('Tube Sequencing'!C199="","Please enter a sample name for each reaction. ",""))</f>
        <v>#REF!</v>
      </c>
      <c r="Y190" s="11" t="e">
        <f>IF(VLOOKUP('Tube Sequencing'!D199,'_!Menus'!$F$2:$G$53,2,0)="Yes","Yes","")</f>
        <v>#N/A</v>
      </c>
    </row>
    <row r="191" spans="2:25" ht="12">
      <c r="B191" s="9">
        <v>191</v>
      </c>
      <c r="J191" s="11" t="e">
        <f t="shared" si="2"/>
        <v>#REF!</v>
      </c>
      <c r="K191" s="14" t="e">
        <f>IF('Tube Sequencing'!#REF!&gt;20000,IF('Tube Sequencing'!#REF!="BAC","","This read must be perfomed as a BAC Template Type. "),"")</f>
        <v>#REF!</v>
      </c>
      <c r="L191" s="11" t="e">
        <f>IF('Tube Sequencing'!#REF!="Needs Synthesis",IF('Tube Sequencing'!E200="","Please enter a sequence for a primer that needs synthesis. ",""),"")</f>
        <v>#REF!</v>
      </c>
      <c r="M191" s="11" t="e">
        <f>IF(ISTEXT(Y191),"",IF(LEFT('Tube Sequencing'!#REF!,4)="Free","Please select a primer from the Standard Primer List. ",""))</f>
        <v>#REF!</v>
      </c>
      <c r="N191" s="11" t="e">
        <f>IF('Tube Sequencing'!#REF!="","",IF('Tube Sequencing'!D200="",IF('Tube Sequencing'!#REF!="Premixed","","Please enter a Primer Name. "),""))</f>
        <v>#REF!</v>
      </c>
      <c r="O191" s="11" t="e">
        <f>IF('Tube Sequencing'!#REF!="Enclosed",IF(LEN('Tube Sequencing'!E200)&gt;7,"Please check the Primer Barcode as it is longer than 6 digits and may not be valid. ",""),"")</f>
        <v>#REF!</v>
      </c>
      <c r="P191" s="11">
        <f>IF(ISBLANK('Tube Sequencing'!C200),"",IF('Tube Sequencing'!#REF!="","Please enter a Template Type. ",""))</f>
      </c>
      <c r="Q191" s="11">
        <f>IF(ISBLANK('Tube Sequencing'!C200),"",IF('Tube Sequencing'!#REF!="","Please enter Primer Type. ",""))</f>
      </c>
      <c r="R191" s="11">
        <f>IF(ISBLANK('Tube Sequencing'!C200),"",IF('Tube Sequencing'!#REF!="","Please enter Product Type. ",""))</f>
      </c>
      <c r="S191" s="11" t="e">
        <f>IF('Tube Sequencing'!#REF!="","",IF('Tube Sequencing'!C200="","Please enter a sample name for each reaction. ",""))</f>
        <v>#REF!</v>
      </c>
      <c r="Y191" s="11" t="e">
        <f>IF(VLOOKUP('Tube Sequencing'!D200,'_!Menus'!$F$2:$G$53,2,0)="Yes","Yes","")</f>
        <v>#N/A</v>
      </c>
    </row>
    <row r="192" spans="2:25" ht="12">
      <c r="B192" s="9">
        <v>192</v>
      </c>
      <c r="J192" s="11" t="e">
        <f t="shared" si="2"/>
        <v>#REF!</v>
      </c>
      <c r="K192" s="14" t="e">
        <f>IF('Tube Sequencing'!#REF!&gt;20000,IF('Tube Sequencing'!#REF!="BAC","","This read must be perfomed as a BAC Template Type. "),"")</f>
        <v>#REF!</v>
      </c>
      <c r="L192" s="11" t="e">
        <f>IF('Tube Sequencing'!#REF!="Needs Synthesis",IF('Tube Sequencing'!E201="","Please enter a sequence for a primer that needs synthesis. ",""),"")</f>
        <v>#REF!</v>
      </c>
      <c r="M192" s="11" t="e">
        <f>IF(ISTEXT(Y192),"",IF(LEFT('Tube Sequencing'!#REF!,4)="Free","Please select a primer from the Standard Primer List. ",""))</f>
        <v>#REF!</v>
      </c>
      <c r="N192" s="11" t="e">
        <f>IF('Tube Sequencing'!#REF!="","",IF('Tube Sequencing'!D201="",IF('Tube Sequencing'!#REF!="Premixed","","Please enter a Primer Name. "),""))</f>
        <v>#REF!</v>
      </c>
      <c r="O192" s="11" t="e">
        <f>IF('Tube Sequencing'!#REF!="Enclosed",IF(LEN('Tube Sequencing'!E201)&gt;7,"Please check the Primer Barcode as it is longer than 6 digits and may not be valid. ",""),"")</f>
        <v>#REF!</v>
      </c>
      <c r="P192" s="11">
        <f>IF(ISBLANK('Tube Sequencing'!C201),"",IF('Tube Sequencing'!#REF!="","Please enter a Template Type. ",""))</f>
      </c>
      <c r="Q192" s="11">
        <f>IF(ISBLANK('Tube Sequencing'!C201),"",IF('Tube Sequencing'!#REF!="","Please enter Primer Type. ",""))</f>
      </c>
      <c r="R192" s="11">
        <f>IF(ISBLANK('Tube Sequencing'!C201),"",IF('Tube Sequencing'!#REF!="","Please enter Product Type. ",""))</f>
      </c>
      <c r="S192" s="11" t="e">
        <f>IF('Tube Sequencing'!#REF!="","",IF('Tube Sequencing'!C201="","Please enter a sample name for each reaction. ",""))</f>
        <v>#REF!</v>
      </c>
      <c r="Y192" s="11" t="e">
        <f>IF(VLOOKUP('Tube Sequencing'!D201,'_!Menus'!$F$2:$G$53,2,0)="Yes","Yes","")</f>
        <v>#N/A</v>
      </c>
    </row>
    <row r="193" spans="2:25" ht="12">
      <c r="B193" s="9">
        <v>193</v>
      </c>
      <c r="J193" s="11" t="e">
        <f t="shared" si="2"/>
        <v>#REF!</v>
      </c>
      <c r="K193" s="14" t="e">
        <f>IF('Tube Sequencing'!#REF!&gt;20000,IF('Tube Sequencing'!#REF!="BAC","","This read must be perfomed as a BAC Template Type. "),"")</f>
        <v>#REF!</v>
      </c>
      <c r="L193" s="11" t="e">
        <f>IF('Tube Sequencing'!#REF!="Needs Synthesis",IF('Tube Sequencing'!E202="","Please enter a sequence for a primer that needs synthesis. ",""),"")</f>
        <v>#REF!</v>
      </c>
      <c r="M193" s="11" t="e">
        <f>IF(ISTEXT(Y193),"",IF(LEFT('Tube Sequencing'!#REF!,4)="Free","Please select a primer from the Standard Primer List. ",""))</f>
        <v>#REF!</v>
      </c>
      <c r="N193" s="11" t="e">
        <f>IF('Tube Sequencing'!#REF!="","",IF('Tube Sequencing'!D202="",IF('Tube Sequencing'!#REF!="Premixed","","Please enter a Primer Name. "),""))</f>
        <v>#REF!</v>
      </c>
      <c r="O193" s="11" t="e">
        <f>IF('Tube Sequencing'!#REF!="Enclosed",IF(LEN('Tube Sequencing'!E202)&gt;7,"Please check the Primer Barcode as it is longer than 6 digits and may not be valid. ",""),"")</f>
        <v>#REF!</v>
      </c>
      <c r="P193" s="11">
        <f>IF(ISBLANK('Tube Sequencing'!C202),"",IF('Tube Sequencing'!#REF!="","Please enter a Template Type. ",""))</f>
      </c>
      <c r="Q193" s="11">
        <f>IF(ISBLANK('Tube Sequencing'!C202),"",IF('Tube Sequencing'!#REF!="","Please enter Primer Type. ",""))</f>
      </c>
      <c r="R193" s="11">
        <f>IF(ISBLANK('Tube Sequencing'!C202),"",IF('Tube Sequencing'!#REF!="","Please enter Product Type. ",""))</f>
      </c>
      <c r="S193" s="11" t="e">
        <f>IF('Tube Sequencing'!#REF!="","",IF('Tube Sequencing'!C202="","Please enter a sample name for each reaction. ",""))</f>
        <v>#REF!</v>
      </c>
      <c r="Y193" s="11" t="e">
        <f>IF(VLOOKUP('Tube Sequencing'!D202,'_!Menus'!$F$2:$G$53,2,0)="Yes","Yes","")</f>
        <v>#N/A</v>
      </c>
    </row>
    <row r="194" spans="2:25" ht="12">
      <c r="B194" s="9">
        <v>194</v>
      </c>
      <c r="J194" s="11" t="e">
        <f t="shared" si="2"/>
        <v>#REF!</v>
      </c>
      <c r="K194" s="14" t="e">
        <f>IF('Tube Sequencing'!#REF!&gt;20000,IF('Tube Sequencing'!#REF!="BAC","","This read must be perfomed as a BAC Template Type. "),"")</f>
        <v>#REF!</v>
      </c>
      <c r="L194" s="11" t="e">
        <f>IF('Tube Sequencing'!#REF!="Needs Synthesis",IF('Tube Sequencing'!E203="","Please enter a sequence for a primer that needs synthesis. ",""),"")</f>
        <v>#REF!</v>
      </c>
      <c r="M194" s="11" t="e">
        <f>IF(ISTEXT(Y194),"",IF(LEFT('Tube Sequencing'!#REF!,4)="Free","Please select a primer from the Standard Primer List. ",""))</f>
        <v>#REF!</v>
      </c>
      <c r="N194" s="11" t="e">
        <f>IF('Tube Sequencing'!#REF!="","",IF('Tube Sequencing'!D203="",IF('Tube Sequencing'!#REF!="Premixed","","Please enter a Primer Name. "),""))</f>
        <v>#REF!</v>
      </c>
      <c r="O194" s="11" t="e">
        <f>IF('Tube Sequencing'!#REF!="Enclosed",IF(LEN('Tube Sequencing'!E203)&gt;7,"Please check the Primer Barcode as it is longer than 6 digits and may not be valid. ",""),"")</f>
        <v>#REF!</v>
      </c>
      <c r="P194" s="11">
        <f>IF(ISBLANK('Tube Sequencing'!C203),"",IF('Tube Sequencing'!#REF!="","Please enter a Template Type. ",""))</f>
      </c>
      <c r="Q194" s="11">
        <f>IF(ISBLANK('Tube Sequencing'!C203),"",IF('Tube Sequencing'!#REF!="","Please enter Primer Type. ",""))</f>
      </c>
      <c r="R194" s="11">
        <f>IF(ISBLANK('Tube Sequencing'!C203),"",IF('Tube Sequencing'!#REF!="","Please enter Product Type. ",""))</f>
      </c>
      <c r="S194" s="11" t="e">
        <f>IF('Tube Sequencing'!#REF!="","",IF('Tube Sequencing'!C203="","Please enter a sample name for each reaction. ",""))</f>
        <v>#REF!</v>
      </c>
      <c r="Y194" s="11" t="e">
        <f>IF(VLOOKUP('Tube Sequencing'!D203,'_!Menus'!$F$2:$G$53,2,0)="Yes","Yes","")</f>
        <v>#N/A</v>
      </c>
    </row>
    <row r="195" spans="2:25" ht="12">
      <c r="B195" s="9">
        <v>195</v>
      </c>
      <c r="J195" s="11" t="e">
        <f t="shared" si="2"/>
        <v>#REF!</v>
      </c>
      <c r="K195" s="14" t="e">
        <f>IF('Tube Sequencing'!#REF!&gt;20000,IF('Tube Sequencing'!#REF!="BAC","","This read must be perfomed as a BAC Template Type. "),"")</f>
        <v>#REF!</v>
      </c>
      <c r="L195" s="11" t="e">
        <f>IF('Tube Sequencing'!#REF!="Needs Synthesis",IF('Tube Sequencing'!E204="","Please enter a sequence for a primer that needs synthesis. ",""),"")</f>
        <v>#REF!</v>
      </c>
      <c r="M195" s="11" t="e">
        <f>IF(ISTEXT(Y195),"",IF(LEFT('Tube Sequencing'!#REF!,4)="Free","Please select a primer from the Standard Primer List. ",""))</f>
        <v>#REF!</v>
      </c>
      <c r="N195" s="11" t="e">
        <f>IF('Tube Sequencing'!#REF!="","",IF('Tube Sequencing'!D204="",IF('Tube Sequencing'!#REF!="Premixed","","Please enter a Primer Name. "),""))</f>
        <v>#REF!</v>
      </c>
      <c r="O195" s="11" t="e">
        <f>IF('Tube Sequencing'!#REF!="Enclosed",IF(LEN('Tube Sequencing'!E204)&gt;7,"Please check the Primer Barcode as it is longer than 6 digits and may not be valid. ",""),"")</f>
        <v>#REF!</v>
      </c>
      <c r="P195" s="11">
        <f>IF(ISBLANK('Tube Sequencing'!C204),"",IF('Tube Sequencing'!#REF!="","Please enter a Template Type. ",""))</f>
      </c>
      <c r="Q195" s="11">
        <f>IF(ISBLANK('Tube Sequencing'!C204),"",IF('Tube Sequencing'!#REF!="","Please enter Primer Type. ",""))</f>
      </c>
      <c r="R195" s="11">
        <f>IF(ISBLANK('Tube Sequencing'!C204),"",IF('Tube Sequencing'!#REF!="","Please enter Product Type. ",""))</f>
      </c>
      <c r="S195" s="11" t="e">
        <f>IF('Tube Sequencing'!#REF!="","",IF('Tube Sequencing'!C204="","Please enter a sample name for each reaction. ",""))</f>
        <v>#REF!</v>
      </c>
      <c r="Y195" s="11" t="e">
        <f>IF(VLOOKUP('Tube Sequencing'!D204,'_!Menus'!$F$2:$G$53,2,0)="Yes","Yes","")</f>
        <v>#N/A</v>
      </c>
    </row>
    <row r="196" spans="2:25" ht="12">
      <c r="B196" s="9">
        <v>196</v>
      </c>
      <c r="J196" s="11" t="e">
        <f t="shared" si="2"/>
        <v>#REF!</v>
      </c>
      <c r="K196" s="14" t="e">
        <f>IF('Tube Sequencing'!#REF!&gt;20000,IF('Tube Sequencing'!#REF!="BAC","","This read must be perfomed as a BAC Template Type. "),"")</f>
        <v>#REF!</v>
      </c>
      <c r="L196" s="11" t="e">
        <f>IF('Tube Sequencing'!#REF!="Needs Synthesis",IF('Tube Sequencing'!E205="","Please enter a sequence for a primer that needs synthesis. ",""),"")</f>
        <v>#REF!</v>
      </c>
      <c r="M196" s="11" t="e">
        <f>IF(ISTEXT(Y196),"",IF(LEFT('Tube Sequencing'!#REF!,4)="Free","Please select a primer from the Standard Primer List. ",""))</f>
        <v>#REF!</v>
      </c>
      <c r="N196" s="11" t="e">
        <f>IF('Tube Sequencing'!#REF!="","",IF('Tube Sequencing'!D205="",IF('Tube Sequencing'!#REF!="Premixed","","Please enter a Primer Name. "),""))</f>
        <v>#REF!</v>
      </c>
      <c r="O196" s="11" t="e">
        <f>IF('Tube Sequencing'!#REF!="Enclosed",IF(LEN('Tube Sequencing'!E205)&gt;7,"Please check the Primer Barcode as it is longer than 6 digits and may not be valid. ",""),"")</f>
        <v>#REF!</v>
      </c>
      <c r="P196" s="11">
        <f>IF(ISBLANK('Tube Sequencing'!C205),"",IF('Tube Sequencing'!#REF!="","Please enter a Template Type. ",""))</f>
      </c>
      <c r="Q196" s="11">
        <f>IF(ISBLANK('Tube Sequencing'!C205),"",IF('Tube Sequencing'!#REF!="","Please enter Primer Type. ",""))</f>
      </c>
      <c r="R196" s="11">
        <f>IF(ISBLANK('Tube Sequencing'!C205),"",IF('Tube Sequencing'!#REF!="","Please enter Product Type. ",""))</f>
      </c>
      <c r="S196" s="11" t="e">
        <f>IF('Tube Sequencing'!#REF!="","",IF('Tube Sequencing'!C205="","Please enter a sample name for each reaction. ",""))</f>
        <v>#REF!</v>
      </c>
      <c r="Y196" s="11" t="e">
        <f>IF(VLOOKUP('Tube Sequencing'!D205,'_!Menus'!$F$2:$G$53,2,0)="Yes","Yes","")</f>
        <v>#N/A</v>
      </c>
    </row>
    <row r="197" spans="2:25" ht="12">
      <c r="B197" s="9">
        <v>197</v>
      </c>
      <c r="J197" s="11" t="e">
        <f t="shared" si="2"/>
        <v>#REF!</v>
      </c>
      <c r="K197" s="14" t="e">
        <f>IF('Tube Sequencing'!#REF!&gt;20000,IF('Tube Sequencing'!#REF!="BAC","","This read must be perfomed as a BAC Template Type. "),"")</f>
        <v>#REF!</v>
      </c>
      <c r="L197" s="11" t="e">
        <f>IF('Tube Sequencing'!#REF!="Needs Synthesis",IF('Tube Sequencing'!E206="","Please enter a sequence for a primer that needs synthesis. ",""),"")</f>
        <v>#REF!</v>
      </c>
      <c r="M197" s="11" t="e">
        <f>IF(ISTEXT(Y197),"",IF(LEFT('Tube Sequencing'!#REF!,4)="Free","Please select a primer from the Standard Primer List. ",""))</f>
        <v>#REF!</v>
      </c>
      <c r="N197" s="11" t="e">
        <f>IF('Tube Sequencing'!#REF!="","",IF('Tube Sequencing'!D206="",IF('Tube Sequencing'!#REF!="Premixed","","Please enter a Primer Name. "),""))</f>
        <v>#REF!</v>
      </c>
      <c r="O197" s="11" t="e">
        <f>IF('Tube Sequencing'!#REF!="Enclosed",IF(LEN('Tube Sequencing'!E206)&gt;7,"Please check the Primer Barcode as it is longer than 6 digits and may not be valid. ",""),"")</f>
        <v>#REF!</v>
      </c>
      <c r="P197" s="11">
        <f>IF(ISBLANK('Tube Sequencing'!C206),"",IF('Tube Sequencing'!#REF!="","Please enter a Template Type. ",""))</f>
      </c>
      <c r="Q197" s="11">
        <f>IF(ISBLANK('Tube Sequencing'!C206),"",IF('Tube Sequencing'!#REF!="","Please enter Primer Type. ",""))</f>
      </c>
      <c r="R197" s="11">
        <f>IF(ISBLANK('Tube Sequencing'!C206),"",IF('Tube Sequencing'!#REF!="","Please enter Product Type. ",""))</f>
      </c>
      <c r="S197" s="11" t="e">
        <f>IF('Tube Sequencing'!#REF!="","",IF('Tube Sequencing'!C206="","Please enter a sample name for each reaction. ",""))</f>
        <v>#REF!</v>
      </c>
      <c r="Y197" s="11" t="e">
        <f>IF(VLOOKUP('Tube Sequencing'!D206,'_!Menus'!$F$2:$G$53,2,0)="Yes","Yes","")</f>
        <v>#N/A</v>
      </c>
    </row>
    <row r="198" spans="2:25" ht="12">
      <c r="B198" s="9">
        <v>198</v>
      </c>
      <c r="J198" s="11" t="e">
        <f aca="true" t="shared" si="3" ref="J198:J261">CONCATENATE(,K198,L198,M198,N198,O198,P198,,Q198,R198,S198,T198)</f>
        <v>#REF!</v>
      </c>
      <c r="K198" s="14" t="e">
        <f>IF('Tube Sequencing'!#REF!&gt;20000,IF('Tube Sequencing'!#REF!="BAC","","This read must be perfomed as a BAC Template Type. "),"")</f>
        <v>#REF!</v>
      </c>
      <c r="L198" s="11" t="e">
        <f>IF('Tube Sequencing'!#REF!="Needs Synthesis",IF('Tube Sequencing'!E207="","Please enter a sequence for a primer that needs synthesis. ",""),"")</f>
        <v>#REF!</v>
      </c>
      <c r="M198" s="11" t="e">
        <f>IF(ISTEXT(Y198),"",IF(LEFT('Tube Sequencing'!#REF!,4)="Free","Please select a primer from the Standard Primer List. ",""))</f>
        <v>#REF!</v>
      </c>
      <c r="N198" s="11" t="e">
        <f>IF('Tube Sequencing'!#REF!="","",IF('Tube Sequencing'!D207="",IF('Tube Sequencing'!#REF!="Premixed","","Please enter a Primer Name. "),""))</f>
        <v>#REF!</v>
      </c>
      <c r="O198" s="11" t="e">
        <f>IF('Tube Sequencing'!#REF!="Enclosed",IF(LEN('Tube Sequencing'!E207)&gt;7,"Please check the Primer Barcode as it is longer than 6 digits and may not be valid. ",""),"")</f>
        <v>#REF!</v>
      </c>
      <c r="P198" s="11">
        <f>IF(ISBLANK('Tube Sequencing'!C207),"",IF('Tube Sequencing'!#REF!="","Please enter a Template Type. ",""))</f>
      </c>
      <c r="Q198" s="11">
        <f>IF(ISBLANK('Tube Sequencing'!C207),"",IF('Tube Sequencing'!#REF!="","Please enter Primer Type. ",""))</f>
      </c>
      <c r="R198" s="11">
        <f>IF(ISBLANK('Tube Sequencing'!C207),"",IF('Tube Sequencing'!#REF!="","Please enter Product Type. ",""))</f>
      </c>
      <c r="S198" s="11" t="e">
        <f>IF('Tube Sequencing'!#REF!="","",IF('Tube Sequencing'!C207="","Please enter a sample name for each reaction. ",""))</f>
        <v>#REF!</v>
      </c>
      <c r="Y198" s="11" t="e">
        <f>IF(VLOOKUP('Tube Sequencing'!D207,'_!Menus'!$F$2:$G$53,2,0)="Yes","Yes","")</f>
        <v>#N/A</v>
      </c>
    </row>
    <row r="199" spans="2:25" ht="12">
      <c r="B199" s="9">
        <v>199</v>
      </c>
      <c r="J199" s="11" t="e">
        <f t="shared" si="3"/>
        <v>#REF!</v>
      </c>
      <c r="K199" s="14" t="e">
        <f>IF('Tube Sequencing'!#REF!&gt;20000,IF('Tube Sequencing'!#REF!="BAC","","This read must be perfomed as a BAC Template Type. "),"")</f>
        <v>#REF!</v>
      </c>
      <c r="L199" s="11" t="e">
        <f>IF('Tube Sequencing'!#REF!="Needs Synthesis",IF('Tube Sequencing'!E208="","Please enter a sequence for a primer that needs synthesis. ",""),"")</f>
        <v>#REF!</v>
      </c>
      <c r="M199" s="11" t="e">
        <f>IF(ISTEXT(Y199),"",IF(LEFT('Tube Sequencing'!#REF!,4)="Free","Please select a primer from the Standard Primer List. ",""))</f>
        <v>#REF!</v>
      </c>
      <c r="N199" s="11" t="e">
        <f>IF('Tube Sequencing'!#REF!="","",IF('Tube Sequencing'!D208="",IF('Tube Sequencing'!#REF!="Premixed","","Please enter a Primer Name. "),""))</f>
        <v>#REF!</v>
      </c>
      <c r="O199" s="11" t="e">
        <f>IF('Tube Sequencing'!#REF!="Enclosed",IF(LEN('Tube Sequencing'!E208)&gt;7,"Please check the Primer Barcode as it is longer than 6 digits and may not be valid. ",""),"")</f>
        <v>#REF!</v>
      </c>
      <c r="P199" s="11">
        <f>IF(ISBLANK('Tube Sequencing'!C208),"",IF('Tube Sequencing'!#REF!="","Please enter a Template Type. ",""))</f>
      </c>
      <c r="Q199" s="11">
        <f>IF(ISBLANK('Tube Sequencing'!C208),"",IF('Tube Sequencing'!#REF!="","Please enter Primer Type. ",""))</f>
      </c>
      <c r="R199" s="11">
        <f>IF(ISBLANK('Tube Sequencing'!C208),"",IF('Tube Sequencing'!#REF!="","Please enter Product Type. ",""))</f>
      </c>
      <c r="S199" s="11" t="e">
        <f>IF('Tube Sequencing'!#REF!="","",IF('Tube Sequencing'!C208="","Please enter a sample name for each reaction. ",""))</f>
        <v>#REF!</v>
      </c>
      <c r="Y199" s="11" t="e">
        <f>IF(VLOOKUP('Tube Sequencing'!D208,'_!Menus'!$F$2:$G$53,2,0)="Yes","Yes","")</f>
        <v>#N/A</v>
      </c>
    </row>
    <row r="200" spans="2:25" ht="12">
      <c r="B200" s="9">
        <v>200</v>
      </c>
      <c r="J200" s="11" t="e">
        <f t="shared" si="3"/>
        <v>#REF!</v>
      </c>
      <c r="K200" s="14" t="e">
        <f>IF('Tube Sequencing'!#REF!&gt;20000,IF('Tube Sequencing'!#REF!="BAC","","This read must be perfomed as a BAC Template Type. "),"")</f>
        <v>#REF!</v>
      </c>
      <c r="L200" s="11" t="e">
        <f>IF('Tube Sequencing'!#REF!="Needs Synthesis",IF('Tube Sequencing'!E209="","Please enter a sequence for a primer that needs synthesis. ",""),"")</f>
        <v>#REF!</v>
      </c>
      <c r="M200" s="11" t="e">
        <f>IF(ISTEXT(Y200),"",IF(LEFT('Tube Sequencing'!#REF!,4)="Free","Please select a primer from the Standard Primer List. ",""))</f>
        <v>#REF!</v>
      </c>
      <c r="N200" s="11" t="e">
        <f>IF('Tube Sequencing'!#REF!="","",IF('Tube Sequencing'!D209="",IF('Tube Sequencing'!#REF!="Premixed","","Please enter a Primer Name. "),""))</f>
        <v>#REF!</v>
      </c>
      <c r="O200" s="11" t="e">
        <f>IF('Tube Sequencing'!#REF!="Enclosed",IF(LEN('Tube Sequencing'!E209)&gt;7,"Please check the Primer Barcode as it is longer than 6 digits and may not be valid. ",""),"")</f>
        <v>#REF!</v>
      </c>
      <c r="P200" s="11">
        <f>IF(ISBLANK('Tube Sequencing'!C209),"",IF('Tube Sequencing'!#REF!="","Please enter a Template Type. ",""))</f>
      </c>
      <c r="Q200" s="11">
        <f>IF(ISBLANK('Tube Sequencing'!C209),"",IF('Tube Sequencing'!#REF!="","Please enter Primer Type. ",""))</f>
      </c>
      <c r="R200" s="11">
        <f>IF(ISBLANK('Tube Sequencing'!C209),"",IF('Tube Sequencing'!#REF!="","Please enter Product Type. ",""))</f>
      </c>
      <c r="S200" s="11" t="e">
        <f>IF('Tube Sequencing'!#REF!="","",IF('Tube Sequencing'!C209="","Please enter a sample name for each reaction. ",""))</f>
        <v>#REF!</v>
      </c>
      <c r="Y200" s="11" t="e">
        <f>IF(VLOOKUP('Tube Sequencing'!D209,'_!Menus'!$F$2:$G$53,2,0)="Yes","Yes","")</f>
        <v>#N/A</v>
      </c>
    </row>
    <row r="201" spans="2:25" ht="12">
      <c r="B201" s="9">
        <v>201</v>
      </c>
      <c r="J201" s="11" t="e">
        <f t="shared" si="3"/>
        <v>#REF!</v>
      </c>
      <c r="K201" s="14" t="e">
        <f>IF('Tube Sequencing'!#REF!&gt;20000,IF('Tube Sequencing'!#REF!="BAC","","This read must be perfomed as a BAC Template Type. "),"")</f>
        <v>#REF!</v>
      </c>
      <c r="L201" s="11" t="e">
        <f>IF('Tube Sequencing'!#REF!="Needs Synthesis",IF('Tube Sequencing'!E210="","Please enter a sequence for a primer that needs synthesis. ",""),"")</f>
        <v>#REF!</v>
      </c>
      <c r="M201" s="11" t="e">
        <f>IF(ISTEXT(Y201),"",IF(LEFT('Tube Sequencing'!#REF!,4)="Free","Please select a primer from the Standard Primer List. ",""))</f>
        <v>#REF!</v>
      </c>
      <c r="N201" s="11" t="e">
        <f>IF('Tube Sequencing'!#REF!="","",IF('Tube Sequencing'!D210="",IF('Tube Sequencing'!#REF!="Premixed","","Please enter a Primer Name. "),""))</f>
        <v>#REF!</v>
      </c>
      <c r="O201" s="11" t="e">
        <f>IF('Tube Sequencing'!#REF!="Enclosed",IF(LEN('Tube Sequencing'!E210)&gt;7,"Please check the Primer Barcode as it is longer than 6 digits and may not be valid. ",""),"")</f>
        <v>#REF!</v>
      </c>
      <c r="P201" s="11">
        <f>IF(ISBLANK('Tube Sequencing'!C210),"",IF('Tube Sequencing'!#REF!="","Please enter a Template Type. ",""))</f>
      </c>
      <c r="Q201" s="11">
        <f>IF(ISBLANK('Tube Sequencing'!C210),"",IF('Tube Sequencing'!#REF!="","Please enter Primer Type. ",""))</f>
      </c>
      <c r="R201" s="11">
        <f>IF(ISBLANK('Tube Sequencing'!C210),"",IF('Tube Sequencing'!#REF!="","Please enter Product Type. ",""))</f>
      </c>
      <c r="S201" s="11" t="e">
        <f>IF('Tube Sequencing'!#REF!="","",IF('Tube Sequencing'!C210="","Please enter a sample name for each reaction. ",""))</f>
        <v>#REF!</v>
      </c>
      <c r="Y201" s="11" t="e">
        <f>IF(VLOOKUP('Tube Sequencing'!D210,'_!Menus'!$F$2:$G$53,2,0)="Yes","Yes","")</f>
        <v>#N/A</v>
      </c>
    </row>
    <row r="202" spans="2:25" ht="12">
      <c r="B202" s="9">
        <v>202</v>
      </c>
      <c r="J202" s="11" t="e">
        <f t="shared" si="3"/>
        <v>#REF!</v>
      </c>
      <c r="K202" s="14" t="e">
        <f>IF('Tube Sequencing'!#REF!&gt;20000,IF('Tube Sequencing'!#REF!="BAC","","This read must be perfomed as a BAC Template Type. "),"")</f>
        <v>#REF!</v>
      </c>
      <c r="L202" s="11" t="e">
        <f>IF('Tube Sequencing'!#REF!="Needs Synthesis",IF('Tube Sequencing'!E211="","Please enter a sequence for a primer that needs synthesis. ",""),"")</f>
        <v>#REF!</v>
      </c>
      <c r="M202" s="11" t="e">
        <f>IF(ISTEXT(Y202),"",IF(LEFT('Tube Sequencing'!#REF!,4)="Free","Please select a primer from the Standard Primer List. ",""))</f>
        <v>#REF!</v>
      </c>
      <c r="N202" s="11" t="e">
        <f>IF('Tube Sequencing'!#REF!="","",IF('Tube Sequencing'!D211="",IF('Tube Sequencing'!#REF!="Premixed","","Please enter a Primer Name. "),""))</f>
        <v>#REF!</v>
      </c>
      <c r="O202" s="11" t="e">
        <f>IF('Tube Sequencing'!#REF!="Enclosed",IF(LEN('Tube Sequencing'!E211)&gt;7,"Please check the Primer Barcode as it is longer than 6 digits and may not be valid. ",""),"")</f>
        <v>#REF!</v>
      </c>
      <c r="P202" s="11">
        <f>IF(ISBLANK('Tube Sequencing'!C211),"",IF('Tube Sequencing'!#REF!="","Please enter a Template Type. ",""))</f>
      </c>
      <c r="Q202" s="11">
        <f>IF(ISBLANK('Tube Sequencing'!C211),"",IF('Tube Sequencing'!#REF!="","Please enter Primer Type. ",""))</f>
      </c>
      <c r="R202" s="11">
        <f>IF(ISBLANK('Tube Sequencing'!C211),"",IF('Tube Sequencing'!#REF!="","Please enter Product Type. ",""))</f>
      </c>
      <c r="S202" s="11" t="e">
        <f>IF('Tube Sequencing'!#REF!="","",IF('Tube Sequencing'!C211="","Please enter a sample name for each reaction. ",""))</f>
        <v>#REF!</v>
      </c>
      <c r="Y202" s="11" t="e">
        <f>IF(VLOOKUP('Tube Sequencing'!D211,'_!Menus'!$F$2:$G$53,2,0)="Yes","Yes","")</f>
        <v>#N/A</v>
      </c>
    </row>
    <row r="203" spans="2:25" ht="12">
      <c r="B203" s="9">
        <v>203</v>
      </c>
      <c r="J203" s="11" t="e">
        <f t="shared" si="3"/>
        <v>#REF!</v>
      </c>
      <c r="K203" s="14" t="e">
        <f>IF('Tube Sequencing'!#REF!&gt;20000,IF('Tube Sequencing'!#REF!="BAC","","This read must be perfomed as a BAC Template Type. "),"")</f>
        <v>#REF!</v>
      </c>
      <c r="L203" s="11" t="e">
        <f>IF('Tube Sequencing'!#REF!="Needs Synthesis",IF('Tube Sequencing'!E212="","Please enter a sequence for a primer that needs synthesis. ",""),"")</f>
        <v>#REF!</v>
      </c>
      <c r="M203" s="11" t="e">
        <f>IF(ISTEXT(Y203),"",IF(LEFT('Tube Sequencing'!#REF!,4)="Free","Please select a primer from the Standard Primer List. ",""))</f>
        <v>#REF!</v>
      </c>
      <c r="N203" s="11" t="e">
        <f>IF('Tube Sequencing'!#REF!="","",IF('Tube Sequencing'!D212="",IF('Tube Sequencing'!#REF!="Premixed","","Please enter a Primer Name. "),""))</f>
        <v>#REF!</v>
      </c>
      <c r="O203" s="11" t="e">
        <f>IF('Tube Sequencing'!#REF!="Enclosed",IF(LEN('Tube Sequencing'!E212)&gt;7,"Please check the Primer Barcode as it is longer than 6 digits and may not be valid. ",""),"")</f>
        <v>#REF!</v>
      </c>
      <c r="P203" s="11">
        <f>IF(ISBLANK('Tube Sequencing'!C212),"",IF('Tube Sequencing'!#REF!="","Please enter a Template Type. ",""))</f>
      </c>
      <c r="Q203" s="11">
        <f>IF(ISBLANK('Tube Sequencing'!C212),"",IF('Tube Sequencing'!#REF!="","Please enter Primer Type. ",""))</f>
      </c>
      <c r="R203" s="11">
        <f>IF(ISBLANK('Tube Sequencing'!C212),"",IF('Tube Sequencing'!#REF!="","Please enter Product Type. ",""))</f>
      </c>
      <c r="S203" s="11" t="e">
        <f>IF('Tube Sequencing'!#REF!="","",IF('Tube Sequencing'!C212="","Please enter a sample name for each reaction. ",""))</f>
        <v>#REF!</v>
      </c>
      <c r="Y203" s="11" t="e">
        <f>IF(VLOOKUP('Tube Sequencing'!D212,'_!Menus'!$F$2:$G$53,2,0)="Yes","Yes","")</f>
        <v>#N/A</v>
      </c>
    </row>
    <row r="204" spans="2:25" ht="12">
      <c r="B204" s="9">
        <v>204</v>
      </c>
      <c r="J204" s="11" t="e">
        <f t="shared" si="3"/>
        <v>#REF!</v>
      </c>
      <c r="K204" s="14" t="e">
        <f>IF('Tube Sequencing'!#REF!&gt;20000,IF('Tube Sequencing'!#REF!="BAC","","This read must be perfomed as a BAC Template Type. "),"")</f>
        <v>#REF!</v>
      </c>
      <c r="L204" s="11" t="e">
        <f>IF('Tube Sequencing'!#REF!="Needs Synthesis",IF('Tube Sequencing'!E213="","Please enter a sequence for a primer that needs synthesis. ",""),"")</f>
        <v>#REF!</v>
      </c>
      <c r="M204" s="11" t="e">
        <f>IF(ISTEXT(Y204),"",IF(LEFT('Tube Sequencing'!#REF!,4)="Free","Please select a primer from the Standard Primer List. ",""))</f>
        <v>#REF!</v>
      </c>
      <c r="N204" s="11" t="e">
        <f>IF('Tube Sequencing'!#REF!="","",IF('Tube Sequencing'!D213="",IF('Tube Sequencing'!#REF!="Premixed","","Please enter a Primer Name. "),""))</f>
        <v>#REF!</v>
      </c>
      <c r="O204" s="11" t="e">
        <f>IF('Tube Sequencing'!#REF!="Enclosed",IF(LEN('Tube Sequencing'!E213)&gt;7,"Please check the Primer Barcode as it is longer than 6 digits and may not be valid. ",""),"")</f>
        <v>#REF!</v>
      </c>
      <c r="P204" s="11">
        <f>IF(ISBLANK('Tube Sequencing'!C213),"",IF('Tube Sequencing'!#REF!="","Please enter a Template Type. ",""))</f>
      </c>
      <c r="Q204" s="11">
        <f>IF(ISBLANK('Tube Sequencing'!C213),"",IF('Tube Sequencing'!#REF!="","Please enter Primer Type. ",""))</f>
      </c>
      <c r="R204" s="11">
        <f>IF(ISBLANK('Tube Sequencing'!C213),"",IF('Tube Sequencing'!#REF!="","Please enter Product Type. ",""))</f>
      </c>
      <c r="S204" s="11" t="e">
        <f>IF('Tube Sequencing'!#REF!="","",IF('Tube Sequencing'!C213="","Please enter a sample name for each reaction. ",""))</f>
        <v>#REF!</v>
      </c>
      <c r="Y204" s="11" t="e">
        <f>IF(VLOOKUP('Tube Sequencing'!D213,'_!Menus'!$F$2:$G$53,2,0)="Yes","Yes","")</f>
        <v>#N/A</v>
      </c>
    </row>
    <row r="205" spans="2:25" ht="12">
      <c r="B205" s="9">
        <v>205</v>
      </c>
      <c r="J205" s="11" t="e">
        <f t="shared" si="3"/>
        <v>#REF!</v>
      </c>
      <c r="K205" s="14" t="e">
        <f>IF('Tube Sequencing'!#REF!&gt;20000,IF('Tube Sequencing'!#REF!="BAC","","This read must be perfomed as a BAC Template Type. "),"")</f>
        <v>#REF!</v>
      </c>
      <c r="L205" s="11" t="e">
        <f>IF('Tube Sequencing'!#REF!="Needs Synthesis",IF('Tube Sequencing'!E214="","Please enter a sequence for a primer that needs synthesis. ",""),"")</f>
        <v>#REF!</v>
      </c>
      <c r="M205" s="11" t="e">
        <f>IF(ISTEXT(Y205),"",IF(LEFT('Tube Sequencing'!#REF!,4)="Free","Please select a primer from the Standard Primer List. ",""))</f>
        <v>#REF!</v>
      </c>
      <c r="N205" s="11" t="e">
        <f>IF('Tube Sequencing'!#REF!="","",IF('Tube Sequencing'!D214="",IF('Tube Sequencing'!#REF!="Premixed","","Please enter a Primer Name. "),""))</f>
        <v>#REF!</v>
      </c>
      <c r="O205" s="11" t="e">
        <f>IF('Tube Sequencing'!#REF!="Enclosed",IF(LEN('Tube Sequencing'!E214)&gt;7,"Please check the Primer Barcode as it is longer than 6 digits and may not be valid. ",""),"")</f>
        <v>#REF!</v>
      </c>
      <c r="P205" s="11">
        <f>IF(ISBLANK('Tube Sequencing'!C214),"",IF('Tube Sequencing'!#REF!="","Please enter a Template Type. ",""))</f>
      </c>
      <c r="Q205" s="11">
        <f>IF(ISBLANK('Tube Sequencing'!C214),"",IF('Tube Sequencing'!#REF!="","Please enter Primer Type. ",""))</f>
      </c>
      <c r="R205" s="11">
        <f>IF(ISBLANK('Tube Sequencing'!C214),"",IF('Tube Sequencing'!#REF!="","Please enter Product Type. ",""))</f>
      </c>
      <c r="S205" s="11" t="e">
        <f>IF('Tube Sequencing'!#REF!="","",IF('Tube Sequencing'!C214="","Please enter a sample name for each reaction. ",""))</f>
        <v>#REF!</v>
      </c>
      <c r="Y205" s="11" t="e">
        <f>IF(VLOOKUP('Tube Sequencing'!D214,'_!Menus'!$F$2:$G$53,2,0)="Yes","Yes","")</f>
        <v>#N/A</v>
      </c>
    </row>
    <row r="206" spans="2:25" ht="12">
      <c r="B206" s="9">
        <v>206</v>
      </c>
      <c r="J206" s="11" t="e">
        <f t="shared" si="3"/>
        <v>#REF!</v>
      </c>
      <c r="K206" s="14" t="e">
        <f>IF('Tube Sequencing'!#REF!&gt;20000,IF('Tube Sequencing'!#REF!="BAC","","This read must be perfomed as a BAC Template Type. "),"")</f>
        <v>#REF!</v>
      </c>
      <c r="L206" s="11" t="e">
        <f>IF('Tube Sequencing'!#REF!="Needs Synthesis",IF('Tube Sequencing'!E215="","Please enter a sequence for a primer that needs synthesis. ",""),"")</f>
        <v>#REF!</v>
      </c>
      <c r="M206" s="11" t="e">
        <f>IF(ISTEXT(Y206),"",IF(LEFT('Tube Sequencing'!#REF!,4)="Free","Please select a primer from the Standard Primer List. ",""))</f>
        <v>#REF!</v>
      </c>
      <c r="N206" s="11" t="e">
        <f>IF('Tube Sequencing'!#REF!="","",IF('Tube Sequencing'!D215="",IF('Tube Sequencing'!#REF!="Premixed","","Please enter a Primer Name. "),""))</f>
        <v>#REF!</v>
      </c>
      <c r="O206" s="11" t="e">
        <f>IF('Tube Sequencing'!#REF!="Enclosed",IF(LEN('Tube Sequencing'!E215)&gt;7,"Please check the Primer Barcode as it is longer than 6 digits and may not be valid. ",""),"")</f>
        <v>#REF!</v>
      </c>
      <c r="P206" s="11">
        <f>IF(ISBLANK('Tube Sequencing'!C215),"",IF('Tube Sequencing'!#REF!="","Please enter a Template Type. ",""))</f>
      </c>
      <c r="Q206" s="11">
        <f>IF(ISBLANK('Tube Sequencing'!C215),"",IF('Tube Sequencing'!#REF!="","Please enter Primer Type. ",""))</f>
      </c>
      <c r="R206" s="11">
        <f>IF(ISBLANK('Tube Sequencing'!C215),"",IF('Tube Sequencing'!#REF!="","Please enter Product Type. ",""))</f>
      </c>
      <c r="S206" s="11" t="e">
        <f>IF('Tube Sequencing'!#REF!="","",IF('Tube Sequencing'!C215="","Please enter a sample name for each reaction. ",""))</f>
        <v>#REF!</v>
      </c>
      <c r="Y206" s="11" t="e">
        <f>IF(VLOOKUP('Tube Sequencing'!D215,'_!Menus'!$F$2:$G$53,2,0)="Yes","Yes","")</f>
        <v>#N/A</v>
      </c>
    </row>
    <row r="207" spans="2:25" ht="12">
      <c r="B207" s="9">
        <v>207</v>
      </c>
      <c r="J207" s="11" t="e">
        <f t="shared" si="3"/>
        <v>#REF!</v>
      </c>
      <c r="K207" s="14" t="e">
        <f>IF('Tube Sequencing'!#REF!&gt;20000,IF('Tube Sequencing'!#REF!="BAC","","This read must be perfomed as a BAC Template Type. "),"")</f>
        <v>#REF!</v>
      </c>
      <c r="L207" s="11" t="e">
        <f>IF('Tube Sequencing'!#REF!="Needs Synthesis",IF('Tube Sequencing'!E216="","Please enter a sequence for a primer that needs synthesis. ",""),"")</f>
        <v>#REF!</v>
      </c>
      <c r="M207" s="11" t="e">
        <f>IF(ISTEXT(Y207),"",IF(LEFT('Tube Sequencing'!#REF!,4)="Free","Please select a primer from the Standard Primer List. ",""))</f>
        <v>#REF!</v>
      </c>
      <c r="N207" s="11" t="e">
        <f>IF('Tube Sequencing'!#REF!="","",IF('Tube Sequencing'!D216="",IF('Tube Sequencing'!#REF!="Premixed","","Please enter a Primer Name. "),""))</f>
        <v>#REF!</v>
      </c>
      <c r="O207" s="11" t="e">
        <f>IF('Tube Sequencing'!#REF!="Enclosed",IF(LEN('Tube Sequencing'!E216)&gt;7,"Please check the Primer Barcode as it is longer than 6 digits and may not be valid. ",""),"")</f>
        <v>#REF!</v>
      </c>
      <c r="P207" s="11">
        <f>IF(ISBLANK('Tube Sequencing'!C216),"",IF('Tube Sequencing'!#REF!="","Please enter a Template Type. ",""))</f>
      </c>
      <c r="Q207" s="11">
        <f>IF(ISBLANK('Tube Sequencing'!C216),"",IF('Tube Sequencing'!#REF!="","Please enter Primer Type. ",""))</f>
      </c>
      <c r="R207" s="11">
        <f>IF(ISBLANK('Tube Sequencing'!C216),"",IF('Tube Sequencing'!#REF!="","Please enter Product Type. ",""))</f>
      </c>
      <c r="S207" s="11" t="e">
        <f>IF('Tube Sequencing'!#REF!="","",IF('Tube Sequencing'!C216="","Please enter a sample name for each reaction. ",""))</f>
        <v>#REF!</v>
      </c>
      <c r="Y207" s="11" t="e">
        <f>IF(VLOOKUP('Tube Sequencing'!D216,'_!Menus'!$F$2:$G$53,2,0)="Yes","Yes","")</f>
        <v>#N/A</v>
      </c>
    </row>
    <row r="208" spans="2:25" ht="12">
      <c r="B208" s="9">
        <v>208</v>
      </c>
      <c r="J208" s="11" t="e">
        <f t="shared" si="3"/>
        <v>#REF!</v>
      </c>
      <c r="K208" s="14" t="e">
        <f>IF('Tube Sequencing'!#REF!&gt;20000,IF('Tube Sequencing'!#REF!="BAC","","This read must be perfomed as a BAC Template Type. "),"")</f>
        <v>#REF!</v>
      </c>
      <c r="L208" s="11" t="e">
        <f>IF('Tube Sequencing'!#REF!="Needs Synthesis",IF('Tube Sequencing'!E217="","Please enter a sequence for a primer that needs synthesis. ",""),"")</f>
        <v>#REF!</v>
      </c>
      <c r="M208" s="11" t="e">
        <f>IF(ISTEXT(Y208),"",IF(LEFT('Tube Sequencing'!#REF!,4)="Free","Please select a primer from the Standard Primer List. ",""))</f>
        <v>#REF!</v>
      </c>
      <c r="N208" s="11" t="e">
        <f>IF('Tube Sequencing'!#REF!="","",IF('Tube Sequencing'!D217="",IF('Tube Sequencing'!#REF!="Premixed","","Please enter a Primer Name. "),""))</f>
        <v>#REF!</v>
      </c>
      <c r="O208" s="11" t="e">
        <f>IF('Tube Sequencing'!#REF!="Enclosed",IF(LEN('Tube Sequencing'!E217)&gt;7,"Please check the Primer Barcode as it is longer than 6 digits and may not be valid. ",""),"")</f>
        <v>#REF!</v>
      </c>
      <c r="P208" s="11">
        <f>IF(ISBLANK('Tube Sequencing'!C217),"",IF('Tube Sequencing'!#REF!="","Please enter a Template Type. ",""))</f>
      </c>
      <c r="Q208" s="11">
        <f>IF(ISBLANK('Tube Sequencing'!C217),"",IF('Tube Sequencing'!#REF!="","Please enter Primer Type. ",""))</f>
      </c>
      <c r="R208" s="11">
        <f>IF(ISBLANK('Tube Sequencing'!C217),"",IF('Tube Sequencing'!#REF!="","Please enter Product Type. ",""))</f>
      </c>
      <c r="S208" s="11" t="e">
        <f>IF('Tube Sequencing'!#REF!="","",IF('Tube Sequencing'!C217="","Please enter a sample name for each reaction. ",""))</f>
        <v>#REF!</v>
      </c>
      <c r="Y208" s="11" t="e">
        <f>IF(VLOOKUP('Tube Sequencing'!D217,'_!Menus'!$F$2:$G$53,2,0)="Yes","Yes","")</f>
        <v>#N/A</v>
      </c>
    </row>
    <row r="209" spans="2:25" ht="12">
      <c r="B209" s="9">
        <v>209</v>
      </c>
      <c r="J209" s="11" t="e">
        <f t="shared" si="3"/>
        <v>#REF!</v>
      </c>
      <c r="K209" s="14" t="e">
        <f>IF('Tube Sequencing'!#REF!&gt;20000,IF('Tube Sequencing'!#REF!="BAC","","This read must be perfomed as a BAC Template Type. "),"")</f>
        <v>#REF!</v>
      </c>
      <c r="L209" s="11" t="e">
        <f>IF('Tube Sequencing'!#REF!="Needs Synthesis",IF('Tube Sequencing'!E218="","Please enter a sequence for a primer that needs synthesis. ",""),"")</f>
        <v>#REF!</v>
      </c>
      <c r="M209" s="11" t="e">
        <f>IF(ISTEXT(Y209),"",IF(LEFT('Tube Sequencing'!#REF!,4)="Free","Please select a primer from the Standard Primer List. ",""))</f>
        <v>#REF!</v>
      </c>
      <c r="N209" s="11" t="e">
        <f>IF('Tube Sequencing'!#REF!="","",IF('Tube Sequencing'!D218="",IF('Tube Sequencing'!#REF!="Premixed","","Please enter a Primer Name. "),""))</f>
        <v>#REF!</v>
      </c>
      <c r="O209" s="11" t="e">
        <f>IF('Tube Sequencing'!#REF!="Enclosed",IF(LEN('Tube Sequencing'!E218)&gt;7,"Please check the Primer Barcode as it is longer than 6 digits and may not be valid. ",""),"")</f>
        <v>#REF!</v>
      </c>
      <c r="P209" s="11">
        <f>IF(ISBLANK('Tube Sequencing'!C218),"",IF('Tube Sequencing'!#REF!="","Please enter a Template Type. ",""))</f>
      </c>
      <c r="Q209" s="11">
        <f>IF(ISBLANK('Tube Sequencing'!C218),"",IF('Tube Sequencing'!#REF!="","Please enter Primer Type. ",""))</f>
      </c>
      <c r="R209" s="11">
        <f>IF(ISBLANK('Tube Sequencing'!C218),"",IF('Tube Sequencing'!#REF!="","Please enter Product Type. ",""))</f>
      </c>
      <c r="S209" s="11" t="e">
        <f>IF('Tube Sequencing'!#REF!="","",IF('Tube Sequencing'!C218="","Please enter a sample name for each reaction. ",""))</f>
        <v>#REF!</v>
      </c>
      <c r="Y209" s="11" t="e">
        <f>IF(VLOOKUP('Tube Sequencing'!D218,'_!Menus'!$F$2:$G$53,2,0)="Yes","Yes","")</f>
        <v>#N/A</v>
      </c>
    </row>
    <row r="210" spans="2:25" ht="12">
      <c r="B210" s="9">
        <v>210</v>
      </c>
      <c r="J210" s="11" t="e">
        <f t="shared" si="3"/>
        <v>#REF!</v>
      </c>
      <c r="K210" s="14" t="e">
        <f>IF('Tube Sequencing'!#REF!&gt;20000,IF('Tube Sequencing'!#REF!="BAC","","This read must be perfomed as a BAC Template Type. "),"")</f>
        <v>#REF!</v>
      </c>
      <c r="L210" s="11" t="e">
        <f>IF('Tube Sequencing'!#REF!="Needs Synthesis",IF('Tube Sequencing'!E219="","Please enter a sequence for a primer that needs synthesis. ",""),"")</f>
        <v>#REF!</v>
      </c>
      <c r="M210" s="11" t="e">
        <f>IF(ISTEXT(Y210),"",IF(LEFT('Tube Sequencing'!#REF!,4)="Free","Please select a primer from the Standard Primer List. ",""))</f>
        <v>#REF!</v>
      </c>
      <c r="N210" s="11" t="e">
        <f>IF('Tube Sequencing'!#REF!="","",IF('Tube Sequencing'!D219="",IF('Tube Sequencing'!#REF!="Premixed","","Please enter a Primer Name. "),""))</f>
        <v>#REF!</v>
      </c>
      <c r="O210" s="11" t="e">
        <f>IF('Tube Sequencing'!#REF!="Enclosed",IF(LEN('Tube Sequencing'!E219)&gt;7,"Please check the Primer Barcode as it is longer than 6 digits and may not be valid. ",""),"")</f>
        <v>#REF!</v>
      </c>
      <c r="P210" s="11">
        <f>IF(ISBLANK('Tube Sequencing'!C219),"",IF('Tube Sequencing'!#REF!="","Please enter a Template Type. ",""))</f>
      </c>
      <c r="Q210" s="11">
        <f>IF(ISBLANK('Tube Sequencing'!C219),"",IF('Tube Sequencing'!#REF!="","Please enter Primer Type. ",""))</f>
      </c>
      <c r="R210" s="11">
        <f>IF(ISBLANK('Tube Sequencing'!C219),"",IF('Tube Sequencing'!#REF!="","Please enter Product Type. ",""))</f>
      </c>
      <c r="S210" s="11" t="e">
        <f>IF('Tube Sequencing'!#REF!="","",IF('Tube Sequencing'!C219="","Please enter a sample name for each reaction. ",""))</f>
        <v>#REF!</v>
      </c>
      <c r="Y210" s="11" t="e">
        <f>IF(VLOOKUP('Tube Sequencing'!D219,'_!Menus'!$F$2:$G$53,2,0)="Yes","Yes","")</f>
        <v>#N/A</v>
      </c>
    </row>
    <row r="211" spans="2:25" ht="12">
      <c r="B211" s="9">
        <v>211</v>
      </c>
      <c r="J211" s="11" t="e">
        <f t="shared" si="3"/>
        <v>#REF!</v>
      </c>
      <c r="K211" s="14" t="e">
        <f>IF('Tube Sequencing'!#REF!&gt;20000,IF('Tube Sequencing'!#REF!="BAC","","This read must be perfomed as a BAC Template Type. "),"")</f>
        <v>#REF!</v>
      </c>
      <c r="L211" s="11" t="e">
        <f>IF('Tube Sequencing'!#REF!="Needs Synthesis",IF('Tube Sequencing'!E220="","Please enter a sequence for a primer that needs synthesis. ",""),"")</f>
        <v>#REF!</v>
      </c>
      <c r="M211" s="11" t="e">
        <f>IF(ISTEXT(Y211),"",IF(LEFT('Tube Sequencing'!#REF!,4)="Free","Please select a primer from the Standard Primer List. ",""))</f>
        <v>#REF!</v>
      </c>
      <c r="N211" s="11" t="e">
        <f>IF('Tube Sequencing'!#REF!="","",IF('Tube Sequencing'!D220="",IF('Tube Sequencing'!#REF!="Premixed","","Please enter a Primer Name. "),""))</f>
        <v>#REF!</v>
      </c>
      <c r="O211" s="11" t="e">
        <f>IF('Tube Sequencing'!#REF!="Enclosed",IF(LEN('Tube Sequencing'!E220)&gt;7,"Please check the Primer Barcode as it is longer than 6 digits and may not be valid. ",""),"")</f>
        <v>#REF!</v>
      </c>
      <c r="P211" s="11">
        <f>IF(ISBLANK('Tube Sequencing'!C220),"",IF('Tube Sequencing'!#REF!="","Please enter a Template Type. ",""))</f>
      </c>
      <c r="Q211" s="11">
        <f>IF(ISBLANK('Tube Sequencing'!C220),"",IF('Tube Sequencing'!#REF!="","Please enter Primer Type. ",""))</f>
      </c>
      <c r="R211" s="11">
        <f>IF(ISBLANK('Tube Sequencing'!C220),"",IF('Tube Sequencing'!#REF!="","Please enter Product Type. ",""))</f>
      </c>
      <c r="S211" s="11" t="e">
        <f>IF('Tube Sequencing'!#REF!="","",IF('Tube Sequencing'!C220="","Please enter a sample name for each reaction. ",""))</f>
        <v>#REF!</v>
      </c>
      <c r="Y211" s="11" t="e">
        <f>IF(VLOOKUP('Tube Sequencing'!D220,'_!Menus'!$F$2:$G$53,2,0)="Yes","Yes","")</f>
        <v>#N/A</v>
      </c>
    </row>
    <row r="212" spans="2:25" ht="12">
      <c r="B212" s="9">
        <v>212</v>
      </c>
      <c r="J212" s="11" t="e">
        <f t="shared" si="3"/>
        <v>#REF!</v>
      </c>
      <c r="K212" s="14" t="e">
        <f>IF('Tube Sequencing'!#REF!&gt;20000,IF('Tube Sequencing'!#REF!="BAC","","This read must be perfomed as a BAC Template Type. "),"")</f>
        <v>#REF!</v>
      </c>
      <c r="L212" s="11" t="e">
        <f>IF('Tube Sequencing'!#REF!="Needs Synthesis",IF('Tube Sequencing'!E221="","Please enter a sequence for a primer that needs synthesis. ",""),"")</f>
        <v>#REF!</v>
      </c>
      <c r="M212" s="11" t="e">
        <f>IF(ISTEXT(Y212),"",IF(LEFT('Tube Sequencing'!#REF!,4)="Free","Please select a primer from the Standard Primer List. ",""))</f>
        <v>#REF!</v>
      </c>
      <c r="N212" s="11" t="e">
        <f>IF('Tube Sequencing'!#REF!="","",IF('Tube Sequencing'!D221="",IF('Tube Sequencing'!#REF!="Premixed","","Please enter a Primer Name. "),""))</f>
        <v>#REF!</v>
      </c>
      <c r="O212" s="11" t="e">
        <f>IF('Tube Sequencing'!#REF!="Enclosed",IF(LEN('Tube Sequencing'!E221)&gt;7,"Please check the Primer Barcode as it is longer than 6 digits and may not be valid. ",""),"")</f>
        <v>#REF!</v>
      </c>
      <c r="P212" s="11">
        <f>IF(ISBLANK('Tube Sequencing'!C221),"",IF('Tube Sequencing'!#REF!="","Please enter a Template Type. ",""))</f>
      </c>
      <c r="Q212" s="11">
        <f>IF(ISBLANK('Tube Sequencing'!C221),"",IF('Tube Sequencing'!#REF!="","Please enter Primer Type. ",""))</f>
      </c>
      <c r="R212" s="11">
        <f>IF(ISBLANK('Tube Sequencing'!C221),"",IF('Tube Sequencing'!#REF!="","Please enter Product Type. ",""))</f>
      </c>
      <c r="S212" s="11" t="e">
        <f>IF('Tube Sequencing'!#REF!="","",IF('Tube Sequencing'!C221="","Please enter a sample name for each reaction. ",""))</f>
        <v>#REF!</v>
      </c>
      <c r="Y212" s="11" t="e">
        <f>IF(VLOOKUP('Tube Sequencing'!D221,'_!Menus'!$F$2:$G$53,2,0)="Yes","Yes","")</f>
        <v>#N/A</v>
      </c>
    </row>
    <row r="213" spans="2:25" ht="12">
      <c r="B213" s="9">
        <v>213</v>
      </c>
      <c r="J213" s="11" t="e">
        <f t="shared" si="3"/>
        <v>#REF!</v>
      </c>
      <c r="K213" s="14" t="e">
        <f>IF('Tube Sequencing'!#REF!&gt;20000,IF('Tube Sequencing'!#REF!="BAC","","This read must be perfomed as a BAC Template Type. "),"")</f>
        <v>#REF!</v>
      </c>
      <c r="L213" s="11" t="e">
        <f>IF('Tube Sequencing'!#REF!="Needs Synthesis",IF('Tube Sequencing'!E222="","Please enter a sequence for a primer that needs synthesis. ",""),"")</f>
        <v>#REF!</v>
      </c>
      <c r="M213" s="11" t="e">
        <f>IF(ISTEXT(Y213),"",IF(LEFT('Tube Sequencing'!#REF!,4)="Free","Please select a primer from the Standard Primer List. ",""))</f>
        <v>#REF!</v>
      </c>
      <c r="N213" s="11" t="e">
        <f>IF('Tube Sequencing'!#REF!="","",IF('Tube Sequencing'!D222="",IF('Tube Sequencing'!#REF!="Premixed","","Please enter a Primer Name. "),""))</f>
        <v>#REF!</v>
      </c>
      <c r="O213" s="11" t="e">
        <f>IF('Tube Sequencing'!#REF!="Enclosed",IF(LEN('Tube Sequencing'!E222)&gt;7,"Please check the Primer Barcode as it is longer than 6 digits and may not be valid. ",""),"")</f>
        <v>#REF!</v>
      </c>
      <c r="P213" s="11">
        <f>IF(ISBLANK('Tube Sequencing'!C222),"",IF('Tube Sequencing'!#REF!="","Please enter a Template Type. ",""))</f>
      </c>
      <c r="Q213" s="11">
        <f>IF(ISBLANK('Tube Sequencing'!C222),"",IF('Tube Sequencing'!#REF!="","Please enter Primer Type. ",""))</f>
      </c>
      <c r="R213" s="11">
        <f>IF(ISBLANK('Tube Sequencing'!C222),"",IF('Tube Sequencing'!#REF!="","Please enter Product Type. ",""))</f>
      </c>
      <c r="S213" s="11" t="e">
        <f>IF('Tube Sequencing'!#REF!="","",IF('Tube Sequencing'!C222="","Please enter a sample name for each reaction. ",""))</f>
        <v>#REF!</v>
      </c>
      <c r="Y213" s="11" t="e">
        <f>IF(VLOOKUP('Tube Sequencing'!D222,'_!Menus'!$F$2:$G$53,2,0)="Yes","Yes","")</f>
        <v>#N/A</v>
      </c>
    </row>
    <row r="214" spans="2:25" ht="12">
      <c r="B214" s="9">
        <v>214</v>
      </c>
      <c r="J214" s="11" t="e">
        <f t="shared" si="3"/>
        <v>#REF!</v>
      </c>
      <c r="K214" s="14" t="e">
        <f>IF('Tube Sequencing'!#REF!&gt;20000,IF('Tube Sequencing'!#REF!="BAC","","This read must be perfomed as a BAC Template Type. "),"")</f>
        <v>#REF!</v>
      </c>
      <c r="L214" s="11" t="e">
        <f>IF('Tube Sequencing'!#REF!="Needs Synthesis",IF('Tube Sequencing'!E223="","Please enter a sequence for a primer that needs synthesis. ",""),"")</f>
        <v>#REF!</v>
      </c>
      <c r="M214" s="11" t="e">
        <f>IF(ISTEXT(Y214),"",IF(LEFT('Tube Sequencing'!#REF!,4)="Free","Please select a primer from the Standard Primer List. ",""))</f>
        <v>#REF!</v>
      </c>
      <c r="N214" s="11" t="e">
        <f>IF('Tube Sequencing'!#REF!="","",IF('Tube Sequencing'!D223="",IF('Tube Sequencing'!#REF!="Premixed","","Please enter a Primer Name. "),""))</f>
        <v>#REF!</v>
      </c>
      <c r="O214" s="11" t="e">
        <f>IF('Tube Sequencing'!#REF!="Enclosed",IF(LEN('Tube Sequencing'!E223)&gt;7,"Please check the Primer Barcode as it is longer than 6 digits and may not be valid. ",""),"")</f>
        <v>#REF!</v>
      </c>
      <c r="P214" s="11">
        <f>IF(ISBLANK('Tube Sequencing'!C223),"",IF('Tube Sequencing'!#REF!="","Please enter a Template Type. ",""))</f>
      </c>
      <c r="Q214" s="11">
        <f>IF(ISBLANK('Tube Sequencing'!C223),"",IF('Tube Sequencing'!#REF!="","Please enter Primer Type. ",""))</f>
      </c>
      <c r="R214" s="11">
        <f>IF(ISBLANK('Tube Sequencing'!C223),"",IF('Tube Sequencing'!#REF!="","Please enter Product Type. ",""))</f>
      </c>
      <c r="S214" s="11" t="e">
        <f>IF('Tube Sequencing'!#REF!="","",IF('Tube Sequencing'!C223="","Please enter a sample name for each reaction. ",""))</f>
        <v>#REF!</v>
      </c>
      <c r="Y214" s="11" t="e">
        <f>IF(VLOOKUP('Tube Sequencing'!D223,'_!Menus'!$F$2:$G$53,2,0)="Yes","Yes","")</f>
        <v>#N/A</v>
      </c>
    </row>
    <row r="215" spans="2:25" ht="12">
      <c r="B215" s="9">
        <v>215</v>
      </c>
      <c r="J215" s="11" t="e">
        <f t="shared" si="3"/>
        <v>#REF!</v>
      </c>
      <c r="K215" s="14" t="e">
        <f>IF('Tube Sequencing'!#REF!&gt;20000,IF('Tube Sequencing'!#REF!="BAC","","This read must be perfomed as a BAC Template Type. "),"")</f>
        <v>#REF!</v>
      </c>
      <c r="L215" s="11" t="e">
        <f>IF('Tube Sequencing'!#REF!="Needs Synthesis",IF('Tube Sequencing'!E224="","Please enter a sequence for a primer that needs synthesis. ",""),"")</f>
        <v>#REF!</v>
      </c>
      <c r="M215" s="11" t="e">
        <f>IF(ISTEXT(Y215),"",IF(LEFT('Tube Sequencing'!#REF!,4)="Free","Please select a primer from the Standard Primer List. ",""))</f>
        <v>#REF!</v>
      </c>
      <c r="N215" s="11" t="e">
        <f>IF('Tube Sequencing'!#REF!="","",IF('Tube Sequencing'!D224="",IF('Tube Sequencing'!#REF!="Premixed","","Please enter a Primer Name. "),""))</f>
        <v>#REF!</v>
      </c>
      <c r="O215" s="11" t="e">
        <f>IF('Tube Sequencing'!#REF!="Enclosed",IF(LEN('Tube Sequencing'!E224)&gt;7,"Please check the Primer Barcode as it is longer than 6 digits and may not be valid. ",""),"")</f>
        <v>#REF!</v>
      </c>
      <c r="P215" s="11">
        <f>IF(ISBLANK('Tube Sequencing'!C224),"",IF('Tube Sequencing'!#REF!="","Please enter a Template Type. ",""))</f>
      </c>
      <c r="Q215" s="11">
        <f>IF(ISBLANK('Tube Sequencing'!C224),"",IF('Tube Sequencing'!#REF!="","Please enter Primer Type. ",""))</f>
      </c>
      <c r="R215" s="11">
        <f>IF(ISBLANK('Tube Sequencing'!C224),"",IF('Tube Sequencing'!#REF!="","Please enter Product Type. ",""))</f>
      </c>
      <c r="S215" s="11" t="e">
        <f>IF('Tube Sequencing'!#REF!="","",IF('Tube Sequencing'!C224="","Please enter a sample name for each reaction. ",""))</f>
        <v>#REF!</v>
      </c>
      <c r="Y215" s="11" t="e">
        <f>IF(VLOOKUP('Tube Sequencing'!D224,'_!Menus'!$F$2:$G$53,2,0)="Yes","Yes","")</f>
        <v>#N/A</v>
      </c>
    </row>
    <row r="216" spans="2:25" ht="12">
      <c r="B216" s="9">
        <v>216</v>
      </c>
      <c r="J216" s="11" t="e">
        <f t="shared" si="3"/>
        <v>#REF!</v>
      </c>
      <c r="K216" s="14" t="e">
        <f>IF('Tube Sequencing'!#REF!&gt;20000,IF('Tube Sequencing'!#REF!="BAC","","This read must be perfomed as a BAC Template Type. "),"")</f>
        <v>#REF!</v>
      </c>
      <c r="L216" s="11" t="e">
        <f>IF('Tube Sequencing'!#REF!="Needs Synthesis",IF('Tube Sequencing'!E225="","Please enter a sequence for a primer that needs synthesis. ",""),"")</f>
        <v>#REF!</v>
      </c>
      <c r="M216" s="11" t="e">
        <f>IF(ISTEXT(Y216),"",IF(LEFT('Tube Sequencing'!#REF!,4)="Free","Please select a primer from the Standard Primer List. ",""))</f>
        <v>#REF!</v>
      </c>
      <c r="N216" s="11" t="e">
        <f>IF('Tube Sequencing'!#REF!="","",IF('Tube Sequencing'!D225="",IF('Tube Sequencing'!#REF!="Premixed","","Please enter a Primer Name. "),""))</f>
        <v>#REF!</v>
      </c>
      <c r="O216" s="11" t="e">
        <f>IF('Tube Sequencing'!#REF!="Enclosed",IF(LEN('Tube Sequencing'!E225)&gt;7,"Please check the Primer Barcode as it is longer than 6 digits and may not be valid. ",""),"")</f>
        <v>#REF!</v>
      </c>
      <c r="P216" s="11">
        <f>IF(ISBLANK('Tube Sequencing'!C225),"",IF('Tube Sequencing'!#REF!="","Please enter a Template Type. ",""))</f>
      </c>
      <c r="Q216" s="11">
        <f>IF(ISBLANK('Tube Sequencing'!C225),"",IF('Tube Sequencing'!#REF!="","Please enter Primer Type. ",""))</f>
      </c>
      <c r="R216" s="11">
        <f>IF(ISBLANK('Tube Sequencing'!C225),"",IF('Tube Sequencing'!#REF!="","Please enter Product Type. ",""))</f>
      </c>
      <c r="S216" s="11" t="e">
        <f>IF('Tube Sequencing'!#REF!="","",IF('Tube Sequencing'!C225="","Please enter a sample name for each reaction. ",""))</f>
        <v>#REF!</v>
      </c>
      <c r="Y216" s="11" t="e">
        <f>IF(VLOOKUP('Tube Sequencing'!D225,'_!Menus'!$F$2:$G$53,2,0)="Yes","Yes","")</f>
        <v>#N/A</v>
      </c>
    </row>
    <row r="217" spans="2:25" ht="12">
      <c r="B217" s="9">
        <v>217</v>
      </c>
      <c r="J217" s="11" t="e">
        <f t="shared" si="3"/>
        <v>#REF!</v>
      </c>
      <c r="K217" s="14" t="e">
        <f>IF('Tube Sequencing'!#REF!&gt;20000,IF('Tube Sequencing'!#REF!="BAC","","This read must be perfomed as a BAC Template Type. "),"")</f>
        <v>#REF!</v>
      </c>
      <c r="L217" s="11" t="e">
        <f>IF('Tube Sequencing'!#REF!="Needs Synthesis",IF('Tube Sequencing'!E226="","Please enter a sequence for a primer that needs synthesis. ",""),"")</f>
        <v>#REF!</v>
      </c>
      <c r="M217" s="11" t="e">
        <f>IF(ISTEXT(Y217),"",IF(LEFT('Tube Sequencing'!#REF!,4)="Free","Please select a primer from the Standard Primer List. ",""))</f>
        <v>#REF!</v>
      </c>
      <c r="N217" s="11" t="e">
        <f>IF('Tube Sequencing'!#REF!="","",IF('Tube Sequencing'!D226="",IF('Tube Sequencing'!#REF!="Premixed","","Please enter a Primer Name. "),""))</f>
        <v>#REF!</v>
      </c>
      <c r="O217" s="11" t="e">
        <f>IF('Tube Sequencing'!#REF!="Enclosed",IF(LEN('Tube Sequencing'!E226)&gt;7,"Please check the Primer Barcode as it is longer than 6 digits and may not be valid. ",""),"")</f>
        <v>#REF!</v>
      </c>
      <c r="P217" s="11">
        <f>IF(ISBLANK('Tube Sequencing'!C226),"",IF('Tube Sequencing'!#REF!="","Please enter a Template Type. ",""))</f>
      </c>
      <c r="Q217" s="11">
        <f>IF(ISBLANK('Tube Sequencing'!C226),"",IF('Tube Sequencing'!#REF!="","Please enter Primer Type. ",""))</f>
      </c>
      <c r="R217" s="11">
        <f>IF(ISBLANK('Tube Sequencing'!C226),"",IF('Tube Sequencing'!#REF!="","Please enter Product Type. ",""))</f>
      </c>
      <c r="S217" s="11" t="e">
        <f>IF('Tube Sequencing'!#REF!="","",IF('Tube Sequencing'!C226="","Please enter a sample name for each reaction. ",""))</f>
        <v>#REF!</v>
      </c>
      <c r="Y217" s="11" t="e">
        <f>IF(VLOOKUP('Tube Sequencing'!D226,'_!Menus'!$F$2:$G$53,2,0)="Yes","Yes","")</f>
        <v>#N/A</v>
      </c>
    </row>
    <row r="218" spans="2:25" ht="12">
      <c r="B218" s="9">
        <v>218</v>
      </c>
      <c r="J218" s="11" t="e">
        <f t="shared" si="3"/>
        <v>#REF!</v>
      </c>
      <c r="K218" s="14" t="e">
        <f>IF('Tube Sequencing'!#REF!&gt;20000,IF('Tube Sequencing'!#REF!="BAC","","This read must be perfomed as a BAC Template Type. "),"")</f>
        <v>#REF!</v>
      </c>
      <c r="L218" s="11" t="e">
        <f>IF('Tube Sequencing'!#REF!="Needs Synthesis",IF('Tube Sequencing'!E227="","Please enter a sequence for a primer that needs synthesis. ",""),"")</f>
        <v>#REF!</v>
      </c>
      <c r="M218" s="11" t="e">
        <f>IF(ISTEXT(Y218),"",IF(LEFT('Tube Sequencing'!#REF!,4)="Free","Please select a primer from the Standard Primer List. ",""))</f>
        <v>#REF!</v>
      </c>
      <c r="N218" s="11" t="e">
        <f>IF('Tube Sequencing'!#REF!="","",IF('Tube Sequencing'!D227="",IF('Tube Sequencing'!#REF!="Premixed","","Please enter a Primer Name. "),""))</f>
        <v>#REF!</v>
      </c>
      <c r="O218" s="11" t="e">
        <f>IF('Tube Sequencing'!#REF!="Enclosed",IF(LEN('Tube Sequencing'!E227)&gt;7,"Please check the Primer Barcode as it is longer than 6 digits and may not be valid. ",""),"")</f>
        <v>#REF!</v>
      </c>
      <c r="P218" s="11">
        <f>IF(ISBLANK('Tube Sequencing'!C227),"",IF('Tube Sequencing'!#REF!="","Please enter a Template Type. ",""))</f>
      </c>
      <c r="Q218" s="11">
        <f>IF(ISBLANK('Tube Sequencing'!C227),"",IF('Tube Sequencing'!#REF!="","Please enter Primer Type. ",""))</f>
      </c>
      <c r="R218" s="11">
        <f>IF(ISBLANK('Tube Sequencing'!C227),"",IF('Tube Sequencing'!#REF!="","Please enter Product Type. ",""))</f>
      </c>
      <c r="S218" s="11" t="e">
        <f>IF('Tube Sequencing'!#REF!="","",IF('Tube Sequencing'!C227="","Please enter a sample name for each reaction. ",""))</f>
        <v>#REF!</v>
      </c>
      <c r="Y218" s="11" t="e">
        <f>IF(VLOOKUP('Tube Sequencing'!D227,'_!Menus'!$F$2:$G$53,2,0)="Yes","Yes","")</f>
        <v>#N/A</v>
      </c>
    </row>
    <row r="219" spans="2:25" ht="12">
      <c r="B219" s="9">
        <v>219</v>
      </c>
      <c r="J219" s="11" t="e">
        <f t="shared" si="3"/>
        <v>#REF!</v>
      </c>
      <c r="K219" s="14" t="e">
        <f>IF('Tube Sequencing'!#REF!&gt;20000,IF('Tube Sequencing'!#REF!="BAC","","This read must be perfomed as a BAC Template Type. "),"")</f>
        <v>#REF!</v>
      </c>
      <c r="L219" s="11" t="e">
        <f>IF('Tube Sequencing'!#REF!="Needs Synthesis",IF('Tube Sequencing'!E228="","Please enter a sequence for a primer that needs synthesis. ",""),"")</f>
        <v>#REF!</v>
      </c>
      <c r="M219" s="11" t="e">
        <f>IF(ISTEXT(Y219),"",IF(LEFT('Tube Sequencing'!#REF!,4)="Free","Please select a primer from the Standard Primer List. ",""))</f>
        <v>#REF!</v>
      </c>
      <c r="N219" s="11" t="e">
        <f>IF('Tube Sequencing'!#REF!="","",IF('Tube Sequencing'!D228="",IF('Tube Sequencing'!#REF!="Premixed","","Please enter a Primer Name. "),""))</f>
        <v>#REF!</v>
      </c>
      <c r="O219" s="11" t="e">
        <f>IF('Tube Sequencing'!#REF!="Enclosed",IF(LEN('Tube Sequencing'!E228)&gt;7,"Please check the Primer Barcode as it is longer than 6 digits and may not be valid. ",""),"")</f>
        <v>#REF!</v>
      </c>
      <c r="P219" s="11">
        <f>IF(ISBLANK('Tube Sequencing'!C228),"",IF('Tube Sequencing'!#REF!="","Please enter a Template Type. ",""))</f>
      </c>
      <c r="Q219" s="11">
        <f>IF(ISBLANK('Tube Sequencing'!C228),"",IF('Tube Sequencing'!#REF!="","Please enter Primer Type. ",""))</f>
      </c>
      <c r="R219" s="11">
        <f>IF(ISBLANK('Tube Sequencing'!C228),"",IF('Tube Sequencing'!#REF!="","Please enter Product Type. ",""))</f>
      </c>
      <c r="S219" s="11" t="e">
        <f>IF('Tube Sequencing'!#REF!="","",IF('Tube Sequencing'!C228="","Please enter a sample name for each reaction. ",""))</f>
        <v>#REF!</v>
      </c>
      <c r="Y219" s="11" t="e">
        <f>IF(VLOOKUP('Tube Sequencing'!D228,'_!Menus'!$F$2:$G$53,2,0)="Yes","Yes","")</f>
        <v>#N/A</v>
      </c>
    </row>
    <row r="220" spans="2:25" ht="12">
      <c r="B220" s="9">
        <v>220</v>
      </c>
      <c r="J220" s="11" t="e">
        <f t="shared" si="3"/>
        <v>#REF!</v>
      </c>
      <c r="K220" s="14" t="e">
        <f>IF('Tube Sequencing'!#REF!&gt;20000,IF('Tube Sequencing'!#REF!="BAC","","This read must be perfomed as a BAC Template Type. "),"")</f>
        <v>#REF!</v>
      </c>
      <c r="L220" s="11" t="e">
        <f>IF('Tube Sequencing'!#REF!="Needs Synthesis",IF('Tube Sequencing'!E229="","Please enter a sequence for a primer that needs synthesis. ",""),"")</f>
        <v>#REF!</v>
      </c>
      <c r="M220" s="11" t="e">
        <f>IF(ISTEXT(Y220),"",IF(LEFT('Tube Sequencing'!#REF!,4)="Free","Please select a primer from the Standard Primer List. ",""))</f>
        <v>#REF!</v>
      </c>
      <c r="N220" s="11" t="e">
        <f>IF('Tube Sequencing'!#REF!="","",IF('Tube Sequencing'!D229="",IF('Tube Sequencing'!#REF!="Premixed","","Please enter a Primer Name. "),""))</f>
        <v>#REF!</v>
      </c>
      <c r="O220" s="11" t="e">
        <f>IF('Tube Sequencing'!#REF!="Enclosed",IF(LEN('Tube Sequencing'!E229)&gt;7,"Please check the Primer Barcode as it is longer than 6 digits and may not be valid. ",""),"")</f>
        <v>#REF!</v>
      </c>
      <c r="P220" s="11">
        <f>IF(ISBLANK('Tube Sequencing'!C229),"",IF('Tube Sequencing'!#REF!="","Please enter a Template Type. ",""))</f>
      </c>
      <c r="Q220" s="11">
        <f>IF(ISBLANK('Tube Sequencing'!C229),"",IF('Tube Sequencing'!#REF!="","Please enter Primer Type. ",""))</f>
      </c>
      <c r="R220" s="11">
        <f>IF(ISBLANK('Tube Sequencing'!C229),"",IF('Tube Sequencing'!#REF!="","Please enter Product Type. ",""))</f>
      </c>
      <c r="S220" s="11" t="e">
        <f>IF('Tube Sequencing'!#REF!="","",IF('Tube Sequencing'!C229="","Please enter a sample name for each reaction. ",""))</f>
        <v>#REF!</v>
      </c>
      <c r="Y220" s="11" t="e">
        <f>IF(VLOOKUP('Tube Sequencing'!D229,'_!Menus'!$F$2:$G$53,2,0)="Yes","Yes","")</f>
        <v>#N/A</v>
      </c>
    </row>
    <row r="221" spans="2:25" ht="12">
      <c r="B221" s="9">
        <v>221</v>
      </c>
      <c r="J221" s="11" t="e">
        <f t="shared" si="3"/>
        <v>#REF!</v>
      </c>
      <c r="K221" s="14" t="e">
        <f>IF('Tube Sequencing'!#REF!&gt;20000,IF('Tube Sequencing'!#REF!="BAC","","This read must be perfomed as a BAC Template Type. "),"")</f>
        <v>#REF!</v>
      </c>
      <c r="L221" s="11" t="e">
        <f>IF('Tube Sequencing'!#REF!="Needs Synthesis",IF('Tube Sequencing'!E230="","Please enter a sequence for a primer that needs synthesis. ",""),"")</f>
        <v>#REF!</v>
      </c>
      <c r="M221" s="11" t="e">
        <f>IF(ISTEXT(Y221),"",IF(LEFT('Tube Sequencing'!#REF!,4)="Free","Please select a primer from the Standard Primer List. ",""))</f>
        <v>#REF!</v>
      </c>
      <c r="N221" s="11" t="e">
        <f>IF('Tube Sequencing'!#REF!="","",IF('Tube Sequencing'!D230="",IF('Tube Sequencing'!#REF!="Premixed","","Please enter a Primer Name. "),""))</f>
        <v>#REF!</v>
      </c>
      <c r="O221" s="11" t="e">
        <f>IF('Tube Sequencing'!#REF!="Enclosed",IF(LEN('Tube Sequencing'!E230)&gt;7,"Please check the Primer Barcode as it is longer than 6 digits and may not be valid. ",""),"")</f>
        <v>#REF!</v>
      </c>
      <c r="P221" s="11">
        <f>IF(ISBLANK('Tube Sequencing'!C230),"",IF('Tube Sequencing'!#REF!="","Please enter a Template Type. ",""))</f>
      </c>
      <c r="Q221" s="11">
        <f>IF(ISBLANK('Tube Sequencing'!C230),"",IF('Tube Sequencing'!#REF!="","Please enter Primer Type. ",""))</f>
      </c>
      <c r="R221" s="11">
        <f>IF(ISBLANK('Tube Sequencing'!C230),"",IF('Tube Sequencing'!#REF!="","Please enter Product Type. ",""))</f>
      </c>
      <c r="S221" s="11" t="e">
        <f>IF('Tube Sequencing'!#REF!="","",IF('Tube Sequencing'!C230="","Please enter a sample name for each reaction. ",""))</f>
        <v>#REF!</v>
      </c>
      <c r="Y221" s="11" t="e">
        <f>IF(VLOOKUP('Tube Sequencing'!D230,'_!Menus'!$F$2:$G$53,2,0)="Yes","Yes","")</f>
        <v>#N/A</v>
      </c>
    </row>
    <row r="222" spans="2:25" ht="12">
      <c r="B222" s="9">
        <v>222</v>
      </c>
      <c r="J222" s="11" t="e">
        <f t="shared" si="3"/>
        <v>#REF!</v>
      </c>
      <c r="K222" s="14" t="e">
        <f>IF('Tube Sequencing'!#REF!&gt;20000,IF('Tube Sequencing'!#REF!="BAC","","This read must be perfomed as a BAC Template Type. "),"")</f>
        <v>#REF!</v>
      </c>
      <c r="L222" s="11" t="e">
        <f>IF('Tube Sequencing'!#REF!="Needs Synthesis",IF('Tube Sequencing'!E231="","Please enter a sequence for a primer that needs synthesis. ",""),"")</f>
        <v>#REF!</v>
      </c>
      <c r="M222" s="11" t="e">
        <f>IF(ISTEXT(Y222),"",IF(LEFT('Tube Sequencing'!#REF!,4)="Free","Please select a primer from the Standard Primer List. ",""))</f>
        <v>#REF!</v>
      </c>
      <c r="N222" s="11" t="e">
        <f>IF('Tube Sequencing'!#REF!="","",IF('Tube Sequencing'!D231="",IF('Tube Sequencing'!#REF!="Premixed","","Please enter a Primer Name. "),""))</f>
        <v>#REF!</v>
      </c>
      <c r="O222" s="11" t="e">
        <f>IF('Tube Sequencing'!#REF!="Enclosed",IF(LEN('Tube Sequencing'!E231)&gt;7,"Please check the Primer Barcode as it is longer than 6 digits and may not be valid. ",""),"")</f>
        <v>#REF!</v>
      </c>
      <c r="P222" s="11">
        <f>IF(ISBLANK('Tube Sequencing'!C231),"",IF('Tube Sequencing'!#REF!="","Please enter a Template Type. ",""))</f>
      </c>
      <c r="Q222" s="11">
        <f>IF(ISBLANK('Tube Sequencing'!C231),"",IF('Tube Sequencing'!#REF!="","Please enter Primer Type. ",""))</f>
      </c>
      <c r="R222" s="11">
        <f>IF(ISBLANK('Tube Sequencing'!C231),"",IF('Tube Sequencing'!#REF!="","Please enter Product Type. ",""))</f>
      </c>
      <c r="S222" s="11" t="e">
        <f>IF('Tube Sequencing'!#REF!="","",IF('Tube Sequencing'!C231="","Please enter a sample name for each reaction. ",""))</f>
        <v>#REF!</v>
      </c>
      <c r="Y222" s="11" t="e">
        <f>IF(VLOOKUP('Tube Sequencing'!D231,'_!Menus'!$F$2:$G$53,2,0)="Yes","Yes","")</f>
        <v>#N/A</v>
      </c>
    </row>
    <row r="223" spans="2:25" ht="12">
      <c r="B223" s="9">
        <v>223</v>
      </c>
      <c r="J223" s="11" t="e">
        <f t="shared" si="3"/>
        <v>#REF!</v>
      </c>
      <c r="K223" s="14" t="e">
        <f>IF('Tube Sequencing'!#REF!&gt;20000,IF('Tube Sequencing'!#REF!="BAC","","This read must be perfomed as a BAC Template Type. "),"")</f>
        <v>#REF!</v>
      </c>
      <c r="L223" s="11" t="e">
        <f>IF('Tube Sequencing'!#REF!="Needs Synthesis",IF('Tube Sequencing'!E232="","Please enter a sequence for a primer that needs synthesis. ",""),"")</f>
        <v>#REF!</v>
      </c>
      <c r="M223" s="11" t="e">
        <f>IF(ISTEXT(Y223),"",IF(LEFT('Tube Sequencing'!#REF!,4)="Free","Please select a primer from the Standard Primer List. ",""))</f>
        <v>#REF!</v>
      </c>
      <c r="N223" s="11" t="e">
        <f>IF('Tube Sequencing'!#REF!="","",IF('Tube Sequencing'!D232="",IF('Tube Sequencing'!#REF!="Premixed","","Please enter a Primer Name. "),""))</f>
        <v>#REF!</v>
      </c>
      <c r="O223" s="11" t="e">
        <f>IF('Tube Sequencing'!#REF!="Enclosed",IF(LEN('Tube Sequencing'!E232)&gt;7,"Please check the Primer Barcode as it is longer than 6 digits and may not be valid. ",""),"")</f>
        <v>#REF!</v>
      </c>
      <c r="P223" s="11">
        <f>IF(ISBLANK('Tube Sequencing'!C232),"",IF('Tube Sequencing'!#REF!="","Please enter a Template Type. ",""))</f>
      </c>
      <c r="Q223" s="11">
        <f>IF(ISBLANK('Tube Sequencing'!C232),"",IF('Tube Sequencing'!#REF!="","Please enter Primer Type. ",""))</f>
      </c>
      <c r="R223" s="11">
        <f>IF(ISBLANK('Tube Sequencing'!C232),"",IF('Tube Sequencing'!#REF!="","Please enter Product Type. ",""))</f>
      </c>
      <c r="S223" s="11" t="e">
        <f>IF('Tube Sequencing'!#REF!="","",IF('Tube Sequencing'!C232="","Please enter a sample name for each reaction. ",""))</f>
        <v>#REF!</v>
      </c>
      <c r="Y223" s="11" t="e">
        <f>IF(VLOOKUP('Tube Sequencing'!D232,'_!Menus'!$F$2:$G$53,2,0)="Yes","Yes","")</f>
        <v>#N/A</v>
      </c>
    </row>
    <row r="224" spans="2:25" ht="12">
      <c r="B224" s="9">
        <v>224</v>
      </c>
      <c r="J224" s="11" t="e">
        <f t="shared" si="3"/>
        <v>#REF!</v>
      </c>
      <c r="K224" s="14" t="e">
        <f>IF('Tube Sequencing'!#REF!&gt;20000,IF('Tube Sequencing'!#REF!="BAC","","This read must be perfomed as a BAC Template Type. "),"")</f>
        <v>#REF!</v>
      </c>
      <c r="L224" s="11" t="e">
        <f>IF('Tube Sequencing'!#REF!="Needs Synthesis",IF('Tube Sequencing'!E233="","Please enter a sequence for a primer that needs synthesis. ",""),"")</f>
        <v>#REF!</v>
      </c>
      <c r="M224" s="11" t="e">
        <f>IF(ISTEXT(Y224),"",IF(LEFT('Tube Sequencing'!#REF!,4)="Free","Please select a primer from the Standard Primer List. ",""))</f>
        <v>#REF!</v>
      </c>
      <c r="N224" s="11" t="e">
        <f>IF('Tube Sequencing'!#REF!="","",IF('Tube Sequencing'!D233="",IF('Tube Sequencing'!#REF!="Premixed","","Please enter a Primer Name. "),""))</f>
        <v>#REF!</v>
      </c>
      <c r="O224" s="11" t="e">
        <f>IF('Tube Sequencing'!#REF!="Enclosed",IF(LEN('Tube Sequencing'!E233)&gt;7,"Please check the Primer Barcode as it is longer than 6 digits and may not be valid. ",""),"")</f>
        <v>#REF!</v>
      </c>
      <c r="P224" s="11">
        <f>IF(ISBLANK('Tube Sequencing'!C233),"",IF('Tube Sequencing'!#REF!="","Please enter a Template Type. ",""))</f>
      </c>
      <c r="Q224" s="11">
        <f>IF(ISBLANK('Tube Sequencing'!C233),"",IF('Tube Sequencing'!#REF!="","Please enter Primer Type. ",""))</f>
      </c>
      <c r="R224" s="11">
        <f>IF(ISBLANK('Tube Sequencing'!C233),"",IF('Tube Sequencing'!#REF!="","Please enter Product Type. ",""))</f>
      </c>
      <c r="S224" s="11" t="e">
        <f>IF('Tube Sequencing'!#REF!="","",IF('Tube Sequencing'!C233="","Please enter a sample name for each reaction. ",""))</f>
        <v>#REF!</v>
      </c>
      <c r="Y224" s="11" t="e">
        <f>IF(VLOOKUP('Tube Sequencing'!D233,'_!Menus'!$F$2:$G$53,2,0)="Yes","Yes","")</f>
        <v>#N/A</v>
      </c>
    </row>
    <row r="225" spans="2:25" ht="12">
      <c r="B225" s="9">
        <v>225</v>
      </c>
      <c r="J225" s="11" t="e">
        <f t="shared" si="3"/>
        <v>#REF!</v>
      </c>
      <c r="K225" s="14" t="e">
        <f>IF('Tube Sequencing'!#REF!&gt;20000,IF('Tube Sequencing'!#REF!="BAC","","This read must be perfomed as a BAC Template Type. "),"")</f>
        <v>#REF!</v>
      </c>
      <c r="L225" s="11" t="e">
        <f>IF('Tube Sequencing'!#REF!="Needs Synthesis",IF('Tube Sequencing'!E234="","Please enter a sequence for a primer that needs synthesis. ",""),"")</f>
        <v>#REF!</v>
      </c>
      <c r="M225" s="11" t="e">
        <f>IF(ISTEXT(Y225),"",IF(LEFT('Tube Sequencing'!#REF!,4)="Free","Please select a primer from the Standard Primer List. ",""))</f>
        <v>#REF!</v>
      </c>
      <c r="N225" s="11" t="e">
        <f>IF('Tube Sequencing'!#REF!="","",IF('Tube Sequencing'!D234="",IF('Tube Sequencing'!#REF!="Premixed","","Please enter a Primer Name. "),""))</f>
        <v>#REF!</v>
      </c>
      <c r="O225" s="11" t="e">
        <f>IF('Tube Sequencing'!#REF!="Enclosed",IF(LEN('Tube Sequencing'!E234)&gt;7,"Please check the Primer Barcode as it is longer than 6 digits and may not be valid. ",""),"")</f>
        <v>#REF!</v>
      </c>
      <c r="P225" s="11">
        <f>IF(ISBLANK('Tube Sequencing'!C234),"",IF('Tube Sequencing'!#REF!="","Please enter a Template Type. ",""))</f>
      </c>
      <c r="Q225" s="11">
        <f>IF(ISBLANK('Tube Sequencing'!C234),"",IF('Tube Sequencing'!#REF!="","Please enter Primer Type. ",""))</f>
      </c>
      <c r="R225" s="11">
        <f>IF(ISBLANK('Tube Sequencing'!C234),"",IF('Tube Sequencing'!#REF!="","Please enter Product Type. ",""))</f>
      </c>
      <c r="S225" s="11" t="e">
        <f>IF('Tube Sequencing'!#REF!="","",IF('Tube Sequencing'!C234="","Please enter a sample name for each reaction. ",""))</f>
        <v>#REF!</v>
      </c>
      <c r="Y225" s="11" t="e">
        <f>IF(VLOOKUP('Tube Sequencing'!D234,'_!Menus'!$F$2:$G$53,2,0)="Yes","Yes","")</f>
        <v>#N/A</v>
      </c>
    </row>
    <row r="226" spans="2:25" ht="12">
      <c r="B226" s="9">
        <v>226</v>
      </c>
      <c r="J226" s="11" t="e">
        <f t="shared" si="3"/>
        <v>#REF!</v>
      </c>
      <c r="K226" s="14" t="e">
        <f>IF('Tube Sequencing'!#REF!&gt;20000,IF('Tube Sequencing'!#REF!="BAC","","This read must be perfomed as a BAC Template Type. "),"")</f>
        <v>#REF!</v>
      </c>
      <c r="L226" s="11" t="e">
        <f>IF('Tube Sequencing'!#REF!="Needs Synthesis",IF('Tube Sequencing'!E235="","Please enter a sequence for a primer that needs synthesis. ",""),"")</f>
        <v>#REF!</v>
      </c>
      <c r="M226" s="11" t="e">
        <f>IF(ISTEXT(Y226),"",IF(LEFT('Tube Sequencing'!#REF!,4)="Free","Please select a primer from the Standard Primer List. ",""))</f>
        <v>#REF!</v>
      </c>
      <c r="N226" s="11" t="e">
        <f>IF('Tube Sequencing'!#REF!="","",IF('Tube Sequencing'!D235="",IF('Tube Sequencing'!#REF!="Premixed","","Please enter a Primer Name. "),""))</f>
        <v>#REF!</v>
      </c>
      <c r="O226" s="11" t="e">
        <f>IF('Tube Sequencing'!#REF!="Enclosed",IF(LEN('Tube Sequencing'!E235)&gt;7,"Please check the Primer Barcode as it is longer than 6 digits and may not be valid. ",""),"")</f>
        <v>#REF!</v>
      </c>
      <c r="P226" s="11">
        <f>IF(ISBLANK('Tube Sequencing'!C235),"",IF('Tube Sequencing'!#REF!="","Please enter a Template Type. ",""))</f>
      </c>
      <c r="Q226" s="11">
        <f>IF(ISBLANK('Tube Sequencing'!C235),"",IF('Tube Sequencing'!#REF!="","Please enter Primer Type. ",""))</f>
      </c>
      <c r="R226" s="11">
        <f>IF(ISBLANK('Tube Sequencing'!C235),"",IF('Tube Sequencing'!#REF!="","Please enter Product Type. ",""))</f>
      </c>
      <c r="S226" s="11" t="e">
        <f>IF('Tube Sequencing'!#REF!="","",IF('Tube Sequencing'!C235="","Please enter a sample name for each reaction. ",""))</f>
        <v>#REF!</v>
      </c>
      <c r="Y226" s="11" t="e">
        <f>IF(VLOOKUP('Tube Sequencing'!D235,'_!Menus'!$F$2:$G$53,2,0)="Yes","Yes","")</f>
        <v>#N/A</v>
      </c>
    </row>
    <row r="227" spans="2:25" ht="12">
      <c r="B227" s="9">
        <v>227</v>
      </c>
      <c r="J227" s="11" t="e">
        <f t="shared" si="3"/>
        <v>#REF!</v>
      </c>
      <c r="K227" s="14" t="e">
        <f>IF('Tube Sequencing'!#REF!&gt;20000,IF('Tube Sequencing'!#REF!="BAC","","This read must be perfomed as a BAC Template Type. "),"")</f>
        <v>#REF!</v>
      </c>
      <c r="L227" s="11" t="e">
        <f>IF('Tube Sequencing'!#REF!="Needs Synthesis",IF('Tube Sequencing'!E236="","Please enter a sequence for a primer that needs synthesis. ",""),"")</f>
        <v>#REF!</v>
      </c>
      <c r="M227" s="11" t="e">
        <f>IF(ISTEXT(Y227),"",IF(LEFT('Tube Sequencing'!#REF!,4)="Free","Please select a primer from the Standard Primer List. ",""))</f>
        <v>#REF!</v>
      </c>
      <c r="N227" s="11" t="e">
        <f>IF('Tube Sequencing'!#REF!="","",IF('Tube Sequencing'!D236="",IF('Tube Sequencing'!#REF!="Premixed","","Please enter a Primer Name. "),""))</f>
        <v>#REF!</v>
      </c>
      <c r="O227" s="11" t="e">
        <f>IF('Tube Sequencing'!#REF!="Enclosed",IF(LEN('Tube Sequencing'!E236)&gt;7,"Please check the Primer Barcode as it is longer than 6 digits and may not be valid. ",""),"")</f>
        <v>#REF!</v>
      </c>
      <c r="P227" s="11">
        <f>IF(ISBLANK('Tube Sequencing'!C236),"",IF('Tube Sequencing'!#REF!="","Please enter a Template Type. ",""))</f>
      </c>
      <c r="Q227" s="11">
        <f>IF(ISBLANK('Tube Sequencing'!C236),"",IF('Tube Sequencing'!#REF!="","Please enter Primer Type. ",""))</f>
      </c>
      <c r="R227" s="11">
        <f>IF(ISBLANK('Tube Sequencing'!C236),"",IF('Tube Sequencing'!#REF!="","Please enter Product Type. ",""))</f>
      </c>
      <c r="S227" s="11" t="e">
        <f>IF('Tube Sequencing'!#REF!="","",IF('Tube Sequencing'!C236="","Please enter a sample name for each reaction. ",""))</f>
        <v>#REF!</v>
      </c>
      <c r="Y227" s="11" t="e">
        <f>IF(VLOOKUP('Tube Sequencing'!D236,'_!Menus'!$F$2:$G$53,2,0)="Yes","Yes","")</f>
        <v>#N/A</v>
      </c>
    </row>
    <row r="228" spans="2:25" ht="12">
      <c r="B228" s="9">
        <v>228</v>
      </c>
      <c r="J228" s="11" t="e">
        <f t="shared" si="3"/>
        <v>#REF!</v>
      </c>
      <c r="K228" s="14" t="e">
        <f>IF('Tube Sequencing'!#REF!&gt;20000,IF('Tube Sequencing'!#REF!="BAC","","This read must be perfomed as a BAC Template Type. "),"")</f>
        <v>#REF!</v>
      </c>
      <c r="L228" s="11" t="e">
        <f>IF('Tube Sequencing'!#REF!="Needs Synthesis",IF('Tube Sequencing'!E237="","Please enter a sequence for a primer that needs synthesis. ",""),"")</f>
        <v>#REF!</v>
      </c>
      <c r="M228" s="11" t="e">
        <f>IF(ISTEXT(Y228),"",IF(LEFT('Tube Sequencing'!#REF!,4)="Free","Please select a primer from the Standard Primer List. ",""))</f>
        <v>#REF!</v>
      </c>
      <c r="N228" s="11" t="e">
        <f>IF('Tube Sequencing'!#REF!="","",IF('Tube Sequencing'!D237="",IF('Tube Sequencing'!#REF!="Premixed","","Please enter a Primer Name. "),""))</f>
        <v>#REF!</v>
      </c>
      <c r="O228" s="11" t="e">
        <f>IF('Tube Sequencing'!#REF!="Enclosed",IF(LEN('Tube Sequencing'!E237)&gt;7,"Please check the Primer Barcode as it is longer than 6 digits and may not be valid. ",""),"")</f>
        <v>#REF!</v>
      </c>
      <c r="P228" s="11">
        <f>IF(ISBLANK('Tube Sequencing'!C237),"",IF('Tube Sequencing'!#REF!="","Please enter a Template Type. ",""))</f>
      </c>
      <c r="Q228" s="11">
        <f>IF(ISBLANK('Tube Sequencing'!C237),"",IF('Tube Sequencing'!#REF!="","Please enter Primer Type. ",""))</f>
      </c>
      <c r="R228" s="11">
        <f>IF(ISBLANK('Tube Sequencing'!C237),"",IF('Tube Sequencing'!#REF!="","Please enter Product Type. ",""))</f>
      </c>
      <c r="S228" s="11" t="e">
        <f>IF('Tube Sequencing'!#REF!="","",IF('Tube Sequencing'!C237="","Please enter a sample name for each reaction. ",""))</f>
        <v>#REF!</v>
      </c>
      <c r="Y228" s="11" t="e">
        <f>IF(VLOOKUP('Tube Sequencing'!D237,'_!Menus'!$F$2:$G$53,2,0)="Yes","Yes","")</f>
        <v>#N/A</v>
      </c>
    </row>
    <row r="229" spans="2:25" ht="12">
      <c r="B229" s="9">
        <v>229</v>
      </c>
      <c r="J229" s="11" t="e">
        <f t="shared" si="3"/>
        <v>#REF!</v>
      </c>
      <c r="K229" s="14" t="e">
        <f>IF('Tube Sequencing'!#REF!&gt;20000,IF('Tube Sequencing'!#REF!="BAC","","This read must be perfomed as a BAC Template Type. "),"")</f>
        <v>#REF!</v>
      </c>
      <c r="L229" s="11" t="e">
        <f>IF('Tube Sequencing'!#REF!="Needs Synthesis",IF('Tube Sequencing'!E238="","Please enter a sequence for a primer that needs synthesis. ",""),"")</f>
        <v>#REF!</v>
      </c>
      <c r="M229" s="11" t="e">
        <f>IF(ISTEXT(Y229),"",IF(LEFT('Tube Sequencing'!#REF!,4)="Free","Please select a primer from the Standard Primer List. ",""))</f>
        <v>#REF!</v>
      </c>
      <c r="N229" s="11" t="e">
        <f>IF('Tube Sequencing'!#REF!="","",IF('Tube Sequencing'!D238="",IF('Tube Sequencing'!#REF!="Premixed","","Please enter a Primer Name. "),""))</f>
        <v>#REF!</v>
      </c>
      <c r="O229" s="11" t="e">
        <f>IF('Tube Sequencing'!#REF!="Enclosed",IF(LEN('Tube Sequencing'!E238)&gt;7,"Please check the Primer Barcode as it is longer than 6 digits and may not be valid. ",""),"")</f>
        <v>#REF!</v>
      </c>
      <c r="P229" s="11">
        <f>IF(ISBLANK('Tube Sequencing'!C238),"",IF('Tube Sequencing'!#REF!="","Please enter a Template Type. ",""))</f>
      </c>
      <c r="Q229" s="11">
        <f>IF(ISBLANK('Tube Sequencing'!C238),"",IF('Tube Sequencing'!#REF!="","Please enter Primer Type. ",""))</f>
      </c>
      <c r="R229" s="11">
        <f>IF(ISBLANK('Tube Sequencing'!C238),"",IF('Tube Sequencing'!#REF!="","Please enter Product Type. ",""))</f>
      </c>
      <c r="S229" s="11" t="e">
        <f>IF('Tube Sequencing'!#REF!="","",IF('Tube Sequencing'!C238="","Please enter a sample name for each reaction. ",""))</f>
        <v>#REF!</v>
      </c>
      <c r="Y229" s="11" t="e">
        <f>IF(VLOOKUP('Tube Sequencing'!D238,'_!Menus'!$F$2:$G$53,2,0)="Yes","Yes","")</f>
        <v>#N/A</v>
      </c>
    </row>
    <row r="230" spans="2:25" ht="12">
      <c r="B230" s="9">
        <v>230</v>
      </c>
      <c r="J230" s="11" t="e">
        <f t="shared" si="3"/>
        <v>#REF!</v>
      </c>
      <c r="K230" s="14" t="e">
        <f>IF('Tube Sequencing'!#REF!&gt;20000,IF('Tube Sequencing'!#REF!="BAC","","This read must be perfomed as a BAC Template Type. "),"")</f>
        <v>#REF!</v>
      </c>
      <c r="L230" s="11" t="e">
        <f>IF('Tube Sequencing'!#REF!="Needs Synthesis",IF('Tube Sequencing'!E239="","Please enter a sequence for a primer that needs synthesis. ",""),"")</f>
        <v>#REF!</v>
      </c>
      <c r="M230" s="11" t="e">
        <f>IF(ISTEXT(Y230),"",IF(LEFT('Tube Sequencing'!#REF!,4)="Free","Please select a primer from the Standard Primer List. ",""))</f>
        <v>#REF!</v>
      </c>
      <c r="N230" s="11" t="e">
        <f>IF('Tube Sequencing'!#REF!="","",IF('Tube Sequencing'!D239="",IF('Tube Sequencing'!#REF!="Premixed","","Please enter a Primer Name. "),""))</f>
        <v>#REF!</v>
      </c>
      <c r="O230" s="11" t="e">
        <f>IF('Tube Sequencing'!#REF!="Enclosed",IF(LEN('Tube Sequencing'!E239)&gt;7,"Please check the Primer Barcode as it is longer than 6 digits and may not be valid. ",""),"")</f>
        <v>#REF!</v>
      </c>
      <c r="P230" s="11">
        <f>IF(ISBLANK('Tube Sequencing'!C239),"",IF('Tube Sequencing'!#REF!="","Please enter a Template Type. ",""))</f>
      </c>
      <c r="Q230" s="11">
        <f>IF(ISBLANK('Tube Sequencing'!C239),"",IF('Tube Sequencing'!#REF!="","Please enter Primer Type. ",""))</f>
      </c>
      <c r="R230" s="11">
        <f>IF(ISBLANK('Tube Sequencing'!C239),"",IF('Tube Sequencing'!#REF!="","Please enter Product Type. ",""))</f>
      </c>
      <c r="S230" s="11" t="e">
        <f>IF('Tube Sequencing'!#REF!="","",IF('Tube Sequencing'!C239="","Please enter a sample name for each reaction. ",""))</f>
        <v>#REF!</v>
      </c>
      <c r="Y230" s="11" t="e">
        <f>IF(VLOOKUP('Tube Sequencing'!D239,'_!Menus'!$F$2:$G$53,2,0)="Yes","Yes","")</f>
        <v>#N/A</v>
      </c>
    </row>
    <row r="231" spans="2:25" ht="12">
      <c r="B231" s="9">
        <v>231</v>
      </c>
      <c r="J231" s="11" t="e">
        <f t="shared" si="3"/>
        <v>#REF!</v>
      </c>
      <c r="K231" s="14" t="e">
        <f>IF('Tube Sequencing'!#REF!&gt;20000,IF('Tube Sequencing'!#REF!="BAC","","This read must be perfomed as a BAC Template Type. "),"")</f>
        <v>#REF!</v>
      </c>
      <c r="L231" s="11" t="e">
        <f>IF('Tube Sequencing'!#REF!="Needs Synthesis",IF('Tube Sequencing'!E240="","Please enter a sequence for a primer that needs synthesis. ",""),"")</f>
        <v>#REF!</v>
      </c>
      <c r="M231" s="11" t="e">
        <f>IF(ISTEXT(Y231),"",IF(LEFT('Tube Sequencing'!#REF!,4)="Free","Please select a primer from the Standard Primer List. ",""))</f>
        <v>#REF!</v>
      </c>
      <c r="N231" s="11" t="e">
        <f>IF('Tube Sequencing'!#REF!="","",IF('Tube Sequencing'!D240="",IF('Tube Sequencing'!#REF!="Premixed","","Please enter a Primer Name. "),""))</f>
        <v>#REF!</v>
      </c>
      <c r="O231" s="11" t="e">
        <f>IF('Tube Sequencing'!#REF!="Enclosed",IF(LEN('Tube Sequencing'!E240)&gt;7,"Please check the Primer Barcode as it is longer than 6 digits and may not be valid. ",""),"")</f>
        <v>#REF!</v>
      </c>
      <c r="P231" s="11">
        <f>IF(ISBLANK('Tube Sequencing'!C240),"",IF('Tube Sequencing'!#REF!="","Please enter a Template Type. ",""))</f>
      </c>
      <c r="Q231" s="11">
        <f>IF(ISBLANK('Tube Sequencing'!C240),"",IF('Tube Sequencing'!#REF!="","Please enter Primer Type. ",""))</f>
      </c>
      <c r="R231" s="11">
        <f>IF(ISBLANK('Tube Sequencing'!C240),"",IF('Tube Sequencing'!#REF!="","Please enter Product Type. ",""))</f>
      </c>
      <c r="S231" s="11" t="e">
        <f>IF('Tube Sequencing'!#REF!="","",IF('Tube Sequencing'!C240="","Please enter a sample name for each reaction. ",""))</f>
        <v>#REF!</v>
      </c>
      <c r="Y231" s="11" t="e">
        <f>IF(VLOOKUP('Tube Sequencing'!D240,'_!Menus'!$F$2:$G$53,2,0)="Yes","Yes","")</f>
        <v>#N/A</v>
      </c>
    </row>
    <row r="232" spans="2:25" ht="12">
      <c r="B232" s="9">
        <v>232</v>
      </c>
      <c r="J232" s="11" t="e">
        <f t="shared" si="3"/>
        <v>#REF!</v>
      </c>
      <c r="K232" s="14" t="e">
        <f>IF('Tube Sequencing'!#REF!&gt;20000,IF('Tube Sequencing'!#REF!="BAC","","This read must be perfomed as a BAC Template Type. "),"")</f>
        <v>#REF!</v>
      </c>
      <c r="L232" s="11" t="e">
        <f>IF('Tube Sequencing'!#REF!="Needs Synthesis",IF('Tube Sequencing'!E241="","Please enter a sequence for a primer that needs synthesis. ",""),"")</f>
        <v>#REF!</v>
      </c>
      <c r="M232" s="11" t="e">
        <f>IF(ISTEXT(Y232),"",IF(LEFT('Tube Sequencing'!#REF!,4)="Free","Please select a primer from the Standard Primer List. ",""))</f>
        <v>#REF!</v>
      </c>
      <c r="N232" s="11" t="e">
        <f>IF('Tube Sequencing'!#REF!="","",IF('Tube Sequencing'!D241="",IF('Tube Sequencing'!#REF!="Premixed","","Please enter a Primer Name. "),""))</f>
        <v>#REF!</v>
      </c>
      <c r="O232" s="11" t="e">
        <f>IF('Tube Sequencing'!#REF!="Enclosed",IF(LEN('Tube Sequencing'!E241)&gt;7,"Please check the Primer Barcode as it is longer than 6 digits and may not be valid. ",""),"")</f>
        <v>#REF!</v>
      </c>
      <c r="P232" s="11">
        <f>IF(ISBLANK('Tube Sequencing'!C241),"",IF('Tube Sequencing'!#REF!="","Please enter a Template Type. ",""))</f>
      </c>
      <c r="Q232" s="11">
        <f>IF(ISBLANK('Tube Sequencing'!C241),"",IF('Tube Sequencing'!#REF!="","Please enter Primer Type. ",""))</f>
      </c>
      <c r="R232" s="11">
        <f>IF(ISBLANK('Tube Sequencing'!C241),"",IF('Tube Sequencing'!#REF!="","Please enter Product Type. ",""))</f>
      </c>
      <c r="S232" s="11" t="e">
        <f>IF('Tube Sequencing'!#REF!="","",IF('Tube Sequencing'!C241="","Please enter a sample name for each reaction. ",""))</f>
        <v>#REF!</v>
      </c>
      <c r="Y232" s="11" t="e">
        <f>IF(VLOOKUP('Tube Sequencing'!D241,'_!Menus'!$F$2:$G$53,2,0)="Yes","Yes","")</f>
        <v>#N/A</v>
      </c>
    </row>
    <row r="233" spans="2:25" ht="12">
      <c r="B233" s="9">
        <v>233</v>
      </c>
      <c r="J233" s="11" t="e">
        <f t="shared" si="3"/>
        <v>#REF!</v>
      </c>
      <c r="K233" s="14" t="e">
        <f>IF('Tube Sequencing'!#REF!&gt;20000,IF('Tube Sequencing'!#REF!="BAC","","This read must be perfomed as a BAC Template Type. "),"")</f>
        <v>#REF!</v>
      </c>
      <c r="L233" s="11" t="e">
        <f>IF('Tube Sequencing'!#REF!="Needs Synthesis",IF('Tube Sequencing'!E242="","Please enter a sequence for a primer that needs synthesis. ",""),"")</f>
        <v>#REF!</v>
      </c>
      <c r="M233" s="11" t="e">
        <f>IF(ISTEXT(Y233),"",IF(LEFT('Tube Sequencing'!#REF!,4)="Free","Please select a primer from the Standard Primer List. ",""))</f>
        <v>#REF!</v>
      </c>
      <c r="N233" s="11" t="e">
        <f>IF('Tube Sequencing'!#REF!="","",IF('Tube Sequencing'!D242="",IF('Tube Sequencing'!#REF!="Premixed","","Please enter a Primer Name. "),""))</f>
        <v>#REF!</v>
      </c>
      <c r="O233" s="11" t="e">
        <f>IF('Tube Sequencing'!#REF!="Enclosed",IF(LEN('Tube Sequencing'!E242)&gt;7,"Please check the Primer Barcode as it is longer than 6 digits and may not be valid. ",""),"")</f>
        <v>#REF!</v>
      </c>
      <c r="P233" s="11">
        <f>IF(ISBLANK('Tube Sequencing'!C242),"",IF('Tube Sequencing'!#REF!="","Please enter a Template Type. ",""))</f>
      </c>
      <c r="Q233" s="11">
        <f>IF(ISBLANK('Tube Sequencing'!C242),"",IF('Tube Sequencing'!#REF!="","Please enter Primer Type. ",""))</f>
      </c>
      <c r="R233" s="11">
        <f>IF(ISBLANK('Tube Sequencing'!C242),"",IF('Tube Sequencing'!#REF!="","Please enter Product Type. ",""))</f>
      </c>
      <c r="S233" s="11" t="e">
        <f>IF('Tube Sequencing'!#REF!="","",IF('Tube Sequencing'!C242="","Please enter a sample name for each reaction. ",""))</f>
        <v>#REF!</v>
      </c>
      <c r="Y233" s="11" t="e">
        <f>IF(VLOOKUP('Tube Sequencing'!D242,'_!Menus'!$F$2:$G$53,2,0)="Yes","Yes","")</f>
        <v>#N/A</v>
      </c>
    </row>
    <row r="234" spans="2:25" ht="12">
      <c r="B234" s="9">
        <v>234</v>
      </c>
      <c r="J234" s="11" t="e">
        <f t="shared" si="3"/>
        <v>#REF!</v>
      </c>
      <c r="K234" s="14" t="e">
        <f>IF('Tube Sequencing'!#REF!&gt;20000,IF('Tube Sequencing'!#REF!="BAC","","This read must be perfomed as a BAC Template Type. "),"")</f>
        <v>#REF!</v>
      </c>
      <c r="L234" s="11" t="e">
        <f>IF('Tube Sequencing'!#REF!="Needs Synthesis",IF('Tube Sequencing'!E243="","Please enter a sequence for a primer that needs synthesis. ",""),"")</f>
        <v>#REF!</v>
      </c>
      <c r="M234" s="11" t="e">
        <f>IF(ISTEXT(Y234),"",IF(LEFT('Tube Sequencing'!#REF!,4)="Free","Please select a primer from the Standard Primer List. ",""))</f>
        <v>#REF!</v>
      </c>
      <c r="N234" s="11" t="e">
        <f>IF('Tube Sequencing'!#REF!="","",IF('Tube Sequencing'!D243="",IF('Tube Sequencing'!#REF!="Premixed","","Please enter a Primer Name. "),""))</f>
        <v>#REF!</v>
      </c>
      <c r="O234" s="11" t="e">
        <f>IF('Tube Sequencing'!#REF!="Enclosed",IF(LEN('Tube Sequencing'!E243)&gt;7,"Please check the Primer Barcode as it is longer than 6 digits and may not be valid. ",""),"")</f>
        <v>#REF!</v>
      </c>
      <c r="P234" s="11">
        <f>IF(ISBLANK('Tube Sequencing'!C243),"",IF('Tube Sequencing'!#REF!="","Please enter a Template Type. ",""))</f>
      </c>
      <c r="Q234" s="11">
        <f>IF(ISBLANK('Tube Sequencing'!C243),"",IF('Tube Sequencing'!#REF!="","Please enter Primer Type. ",""))</f>
      </c>
      <c r="R234" s="11">
        <f>IF(ISBLANK('Tube Sequencing'!C243),"",IF('Tube Sequencing'!#REF!="","Please enter Product Type. ",""))</f>
      </c>
      <c r="S234" s="11" t="e">
        <f>IF('Tube Sequencing'!#REF!="","",IF('Tube Sequencing'!C243="","Please enter a sample name for each reaction. ",""))</f>
        <v>#REF!</v>
      </c>
      <c r="Y234" s="11" t="e">
        <f>IF(VLOOKUP('Tube Sequencing'!D243,'_!Menus'!$F$2:$G$53,2,0)="Yes","Yes","")</f>
        <v>#N/A</v>
      </c>
    </row>
    <row r="235" spans="2:25" ht="12">
      <c r="B235" s="9">
        <v>235</v>
      </c>
      <c r="J235" s="11" t="e">
        <f t="shared" si="3"/>
        <v>#REF!</v>
      </c>
      <c r="K235" s="14" t="e">
        <f>IF('Tube Sequencing'!#REF!&gt;20000,IF('Tube Sequencing'!#REF!="BAC","","This read must be perfomed as a BAC Template Type. "),"")</f>
        <v>#REF!</v>
      </c>
      <c r="L235" s="11" t="e">
        <f>IF('Tube Sequencing'!#REF!="Needs Synthesis",IF('Tube Sequencing'!E244="","Please enter a sequence for a primer that needs synthesis. ",""),"")</f>
        <v>#REF!</v>
      </c>
      <c r="M235" s="11" t="e">
        <f>IF(ISTEXT(Y235),"",IF(LEFT('Tube Sequencing'!#REF!,4)="Free","Please select a primer from the Standard Primer List. ",""))</f>
        <v>#REF!</v>
      </c>
      <c r="N235" s="11" t="e">
        <f>IF('Tube Sequencing'!#REF!="","",IF('Tube Sequencing'!D244="",IF('Tube Sequencing'!#REF!="Premixed","","Please enter a Primer Name. "),""))</f>
        <v>#REF!</v>
      </c>
      <c r="O235" s="11" t="e">
        <f>IF('Tube Sequencing'!#REF!="Enclosed",IF(LEN('Tube Sequencing'!E244)&gt;7,"Please check the Primer Barcode as it is longer than 6 digits and may not be valid. ",""),"")</f>
        <v>#REF!</v>
      </c>
      <c r="P235" s="11">
        <f>IF(ISBLANK('Tube Sequencing'!C244),"",IF('Tube Sequencing'!#REF!="","Please enter a Template Type. ",""))</f>
      </c>
      <c r="Q235" s="11">
        <f>IF(ISBLANK('Tube Sequencing'!C244),"",IF('Tube Sequencing'!#REF!="","Please enter Primer Type. ",""))</f>
      </c>
      <c r="R235" s="11">
        <f>IF(ISBLANK('Tube Sequencing'!C244),"",IF('Tube Sequencing'!#REF!="","Please enter Product Type. ",""))</f>
      </c>
      <c r="S235" s="11" t="e">
        <f>IF('Tube Sequencing'!#REF!="","",IF('Tube Sequencing'!C244="","Please enter a sample name for each reaction. ",""))</f>
        <v>#REF!</v>
      </c>
      <c r="Y235" s="11" t="e">
        <f>IF(VLOOKUP('Tube Sequencing'!D244,'_!Menus'!$F$2:$G$53,2,0)="Yes","Yes","")</f>
        <v>#N/A</v>
      </c>
    </row>
    <row r="236" spans="2:25" ht="12">
      <c r="B236" s="9">
        <v>236</v>
      </c>
      <c r="J236" s="11" t="e">
        <f t="shared" si="3"/>
        <v>#REF!</v>
      </c>
      <c r="K236" s="14" t="e">
        <f>IF('Tube Sequencing'!#REF!&gt;20000,IF('Tube Sequencing'!#REF!="BAC","","This read must be perfomed as a BAC Template Type. "),"")</f>
        <v>#REF!</v>
      </c>
      <c r="L236" s="11" t="e">
        <f>IF('Tube Sequencing'!#REF!="Needs Synthesis",IF('Tube Sequencing'!E245="","Please enter a sequence for a primer that needs synthesis. ",""),"")</f>
        <v>#REF!</v>
      </c>
      <c r="M236" s="11" t="e">
        <f>IF(ISTEXT(Y236),"",IF(LEFT('Tube Sequencing'!#REF!,4)="Free","Please select a primer from the Standard Primer List. ",""))</f>
        <v>#REF!</v>
      </c>
      <c r="N236" s="11" t="e">
        <f>IF('Tube Sequencing'!#REF!="","",IF('Tube Sequencing'!D245="",IF('Tube Sequencing'!#REF!="Premixed","","Please enter a Primer Name. "),""))</f>
        <v>#REF!</v>
      </c>
      <c r="O236" s="11" t="e">
        <f>IF('Tube Sequencing'!#REF!="Enclosed",IF(LEN('Tube Sequencing'!E245)&gt;7,"Please check the Primer Barcode as it is longer than 6 digits and may not be valid. ",""),"")</f>
        <v>#REF!</v>
      </c>
      <c r="P236" s="11">
        <f>IF(ISBLANK('Tube Sequencing'!C245),"",IF('Tube Sequencing'!#REF!="","Please enter a Template Type. ",""))</f>
      </c>
      <c r="Q236" s="11">
        <f>IF(ISBLANK('Tube Sequencing'!C245),"",IF('Tube Sequencing'!#REF!="","Please enter Primer Type. ",""))</f>
      </c>
      <c r="R236" s="11">
        <f>IF(ISBLANK('Tube Sequencing'!C245),"",IF('Tube Sequencing'!#REF!="","Please enter Product Type. ",""))</f>
      </c>
      <c r="S236" s="11" t="e">
        <f>IF('Tube Sequencing'!#REF!="","",IF('Tube Sequencing'!C245="","Please enter a sample name for each reaction. ",""))</f>
        <v>#REF!</v>
      </c>
      <c r="Y236" s="11" t="e">
        <f>IF(VLOOKUP('Tube Sequencing'!D245,'_!Menus'!$F$2:$G$53,2,0)="Yes","Yes","")</f>
        <v>#N/A</v>
      </c>
    </row>
    <row r="237" spans="2:25" ht="12">
      <c r="B237" s="9">
        <v>237</v>
      </c>
      <c r="J237" s="11" t="e">
        <f t="shared" si="3"/>
        <v>#REF!</v>
      </c>
      <c r="K237" s="14" t="e">
        <f>IF('Tube Sequencing'!#REF!&gt;20000,IF('Tube Sequencing'!#REF!="BAC","","This read must be perfomed as a BAC Template Type. "),"")</f>
        <v>#REF!</v>
      </c>
      <c r="L237" s="11" t="e">
        <f>IF('Tube Sequencing'!#REF!="Needs Synthesis",IF('Tube Sequencing'!E246="","Please enter a sequence for a primer that needs synthesis. ",""),"")</f>
        <v>#REF!</v>
      </c>
      <c r="M237" s="11" t="e">
        <f>IF(ISTEXT(Y237),"",IF(LEFT('Tube Sequencing'!#REF!,4)="Free","Please select a primer from the Standard Primer List. ",""))</f>
        <v>#REF!</v>
      </c>
      <c r="N237" s="11" t="e">
        <f>IF('Tube Sequencing'!#REF!="","",IF('Tube Sequencing'!D246="",IF('Tube Sequencing'!#REF!="Premixed","","Please enter a Primer Name. "),""))</f>
        <v>#REF!</v>
      </c>
      <c r="O237" s="11" t="e">
        <f>IF('Tube Sequencing'!#REF!="Enclosed",IF(LEN('Tube Sequencing'!E246)&gt;7,"Please check the Primer Barcode as it is longer than 6 digits and may not be valid. ",""),"")</f>
        <v>#REF!</v>
      </c>
      <c r="P237" s="11">
        <f>IF(ISBLANK('Tube Sequencing'!C246),"",IF('Tube Sequencing'!#REF!="","Please enter a Template Type. ",""))</f>
      </c>
      <c r="Q237" s="11">
        <f>IF(ISBLANK('Tube Sequencing'!C246),"",IF('Tube Sequencing'!#REF!="","Please enter Primer Type. ",""))</f>
      </c>
      <c r="R237" s="11">
        <f>IF(ISBLANK('Tube Sequencing'!C246),"",IF('Tube Sequencing'!#REF!="","Please enter Product Type. ",""))</f>
      </c>
      <c r="S237" s="11" t="e">
        <f>IF('Tube Sequencing'!#REF!="","",IF('Tube Sequencing'!C246="","Please enter a sample name for each reaction. ",""))</f>
        <v>#REF!</v>
      </c>
      <c r="Y237" s="11" t="e">
        <f>IF(VLOOKUP('Tube Sequencing'!D246,'_!Menus'!$F$2:$G$53,2,0)="Yes","Yes","")</f>
        <v>#N/A</v>
      </c>
    </row>
    <row r="238" spans="2:25" ht="12">
      <c r="B238" s="9">
        <v>238</v>
      </c>
      <c r="J238" s="11" t="e">
        <f t="shared" si="3"/>
        <v>#REF!</v>
      </c>
      <c r="K238" s="14" t="e">
        <f>IF('Tube Sequencing'!#REF!&gt;20000,IF('Tube Sequencing'!#REF!="BAC","","This read must be perfomed as a BAC Template Type. "),"")</f>
        <v>#REF!</v>
      </c>
      <c r="L238" s="11" t="e">
        <f>IF('Tube Sequencing'!#REF!="Needs Synthesis",IF('Tube Sequencing'!E247="","Please enter a sequence for a primer that needs synthesis. ",""),"")</f>
        <v>#REF!</v>
      </c>
      <c r="M238" s="11" t="e">
        <f>IF(ISTEXT(Y238),"",IF(LEFT('Tube Sequencing'!#REF!,4)="Free","Please select a primer from the Standard Primer List. ",""))</f>
        <v>#REF!</v>
      </c>
      <c r="N238" s="11" t="e">
        <f>IF('Tube Sequencing'!#REF!="","",IF('Tube Sequencing'!D247="",IF('Tube Sequencing'!#REF!="Premixed","","Please enter a Primer Name. "),""))</f>
        <v>#REF!</v>
      </c>
      <c r="O238" s="11" t="e">
        <f>IF('Tube Sequencing'!#REF!="Enclosed",IF(LEN('Tube Sequencing'!E247)&gt;7,"Please check the Primer Barcode as it is longer than 6 digits and may not be valid. ",""),"")</f>
        <v>#REF!</v>
      </c>
      <c r="P238" s="11">
        <f>IF(ISBLANK('Tube Sequencing'!C247),"",IF('Tube Sequencing'!#REF!="","Please enter a Template Type. ",""))</f>
      </c>
      <c r="Q238" s="11">
        <f>IF(ISBLANK('Tube Sequencing'!C247),"",IF('Tube Sequencing'!#REF!="","Please enter Primer Type. ",""))</f>
      </c>
      <c r="R238" s="11">
        <f>IF(ISBLANK('Tube Sequencing'!C247),"",IF('Tube Sequencing'!#REF!="","Please enter Product Type. ",""))</f>
      </c>
      <c r="S238" s="11" t="e">
        <f>IF('Tube Sequencing'!#REF!="","",IF('Tube Sequencing'!C247="","Please enter a sample name for each reaction. ",""))</f>
        <v>#REF!</v>
      </c>
      <c r="Y238" s="11" t="e">
        <f>IF(VLOOKUP('Tube Sequencing'!D247,'_!Menus'!$F$2:$G$53,2,0)="Yes","Yes","")</f>
        <v>#N/A</v>
      </c>
    </row>
    <row r="239" spans="2:25" ht="12">
      <c r="B239" s="9">
        <v>239</v>
      </c>
      <c r="J239" s="11" t="e">
        <f t="shared" si="3"/>
        <v>#REF!</v>
      </c>
      <c r="K239" s="14" t="e">
        <f>IF('Tube Sequencing'!#REF!&gt;20000,IF('Tube Sequencing'!#REF!="BAC","","This read must be perfomed as a BAC Template Type. "),"")</f>
        <v>#REF!</v>
      </c>
      <c r="L239" s="11" t="e">
        <f>IF('Tube Sequencing'!#REF!="Needs Synthesis",IF('Tube Sequencing'!E248="","Please enter a sequence for a primer that needs synthesis. ",""),"")</f>
        <v>#REF!</v>
      </c>
      <c r="M239" s="11" t="e">
        <f>IF(ISTEXT(Y239),"",IF(LEFT('Tube Sequencing'!#REF!,4)="Free","Please select a primer from the Standard Primer List. ",""))</f>
        <v>#REF!</v>
      </c>
      <c r="N239" s="11" t="e">
        <f>IF('Tube Sequencing'!#REF!="","",IF('Tube Sequencing'!D248="",IF('Tube Sequencing'!#REF!="Premixed","","Please enter a Primer Name. "),""))</f>
        <v>#REF!</v>
      </c>
      <c r="O239" s="11" t="e">
        <f>IF('Tube Sequencing'!#REF!="Enclosed",IF(LEN('Tube Sequencing'!E248)&gt;7,"Please check the Primer Barcode as it is longer than 6 digits and may not be valid. ",""),"")</f>
        <v>#REF!</v>
      </c>
      <c r="P239" s="11">
        <f>IF(ISBLANK('Tube Sequencing'!C248),"",IF('Tube Sequencing'!#REF!="","Please enter a Template Type. ",""))</f>
      </c>
      <c r="Q239" s="11">
        <f>IF(ISBLANK('Tube Sequencing'!C248),"",IF('Tube Sequencing'!#REF!="","Please enter Primer Type. ",""))</f>
      </c>
      <c r="R239" s="11">
        <f>IF(ISBLANK('Tube Sequencing'!C248),"",IF('Tube Sequencing'!#REF!="","Please enter Product Type. ",""))</f>
      </c>
      <c r="S239" s="11" t="e">
        <f>IF('Tube Sequencing'!#REF!="","",IF('Tube Sequencing'!C248="","Please enter a sample name for each reaction. ",""))</f>
        <v>#REF!</v>
      </c>
      <c r="Y239" s="11" t="e">
        <f>IF(VLOOKUP('Tube Sequencing'!D248,'_!Menus'!$F$2:$G$53,2,0)="Yes","Yes","")</f>
        <v>#N/A</v>
      </c>
    </row>
    <row r="240" spans="2:25" ht="12">
      <c r="B240" s="9">
        <v>240</v>
      </c>
      <c r="J240" s="11" t="e">
        <f t="shared" si="3"/>
        <v>#REF!</v>
      </c>
      <c r="K240" s="14" t="e">
        <f>IF('Tube Sequencing'!#REF!&gt;20000,IF('Tube Sequencing'!#REF!="BAC","","This read must be perfomed as a BAC Template Type. "),"")</f>
        <v>#REF!</v>
      </c>
      <c r="L240" s="11" t="e">
        <f>IF('Tube Sequencing'!#REF!="Needs Synthesis",IF('Tube Sequencing'!E249="","Please enter a sequence for a primer that needs synthesis. ",""),"")</f>
        <v>#REF!</v>
      </c>
      <c r="M240" s="11" t="e">
        <f>IF(ISTEXT(Y240),"",IF(LEFT('Tube Sequencing'!#REF!,4)="Free","Please select a primer from the Standard Primer List. ",""))</f>
        <v>#REF!</v>
      </c>
      <c r="N240" s="11" t="e">
        <f>IF('Tube Sequencing'!#REF!="","",IF('Tube Sequencing'!D249="",IF('Tube Sequencing'!#REF!="Premixed","","Please enter a Primer Name. "),""))</f>
        <v>#REF!</v>
      </c>
      <c r="O240" s="11" t="e">
        <f>IF('Tube Sequencing'!#REF!="Enclosed",IF(LEN('Tube Sequencing'!E249)&gt;7,"Please check the Primer Barcode as it is longer than 6 digits and may not be valid. ",""),"")</f>
        <v>#REF!</v>
      </c>
      <c r="P240" s="11">
        <f>IF(ISBLANK('Tube Sequencing'!C249),"",IF('Tube Sequencing'!#REF!="","Please enter a Template Type. ",""))</f>
      </c>
      <c r="Q240" s="11">
        <f>IF(ISBLANK('Tube Sequencing'!C249),"",IF('Tube Sequencing'!#REF!="","Please enter Primer Type. ",""))</f>
      </c>
      <c r="R240" s="11">
        <f>IF(ISBLANK('Tube Sequencing'!C249),"",IF('Tube Sequencing'!#REF!="","Please enter Product Type. ",""))</f>
      </c>
      <c r="S240" s="11" t="e">
        <f>IF('Tube Sequencing'!#REF!="","",IF('Tube Sequencing'!C249="","Please enter a sample name for each reaction. ",""))</f>
        <v>#REF!</v>
      </c>
      <c r="Y240" s="11" t="e">
        <f>IF(VLOOKUP('Tube Sequencing'!D249,'_!Menus'!$F$2:$G$53,2,0)="Yes","Yes","")</f>
        <v>#N/A</v>
      </c>
    </row>
    <row r="241" spans="2:25" ht="12">
      <c r="B241" s="9">
        <v>241</v>
      </c>
      <c r="J241" s="11" t="e">
        <f t="shared" si="3"/>
        <v>#REF!</v>
      </c>
      <c r="K241" s="14" t="e">
        <f>IF('Tube Sequencing'!#REF!&gt;20000,IF('Tube Sequencing'!#REF!="BAC","","This read must be perfomed as a BAC Template Type. "),"")</f>
        <v>#REF!</v>
      </c>
      <c r="L241" s="11" t="e">
        <f>IF('Tube Sequencing'!#REF!="Needs Synthesis",IF('Tube Sequencing'!E250="","Please enter a sequence for a primer that needs synthesis. ",""),"")</f>
        <v>#REF!</v>
      </c>
      <c r="M241" s="11" t="e">
        <f>IF(ISTEXT(Y241),"",IF(LEFT('Tube Sequencing'!#REF!,4)="Free","Please select a primer from the Standard Primer List. ",""))</f>
        <v>#REF!</v>
      </c>
      <c r="N241" s="11" t="e">
        <f>IF('Tube Sequencing'!#REF!="","",IF('Tube Sequencing'!D250="",IF('Tube Sequencing'!#REF!="Premixed","","Please enter a Primer Name. "),""))</f>
        <v>#REF!</v>
      </c>
      <c r="O241" s="11" t="e">
        <f>IF('Tube Sequencing'!#REF!="Enclosed",IF(LEN('Tube Sequencing'!E250)&gt;7,"Please check the Primer Barcode as it is longer than 6 digits and may not be valid. ",""),"")</f>
        <v>#REF!</v>
      </c>
      <c r="P241" s="11">
        <f>IF(ISBLANK('Tube Sequencing'!C250),"",IF('Tube Sequencing'!#REF!="","Please enter a Template Type. ",""))</f>
      </c>
      <c r="Q241" s="11">
        <f>IF(ISBLANK('Tube Sequencing'!C250),"",IF('Tube Sequencing'!#REF!="","Please enter Primer Type. ",""))</f>
      </c>
      <c r="R241" s="11">
        <f>IF(ISBLANK('Tube Sequencing'!C250),"",IF('Tube Sequencing'!#REF!="","Please enter Product Type. ",""))</f>
      </c>
      <c r="S241" s="11" t="e">
        <f>IF('Tube Sequencing'!#REF!="","",IF('Tube Sequencing'!C250="","Please enter a sample name for each reaction. ",""))</f>
        <v>#REF!</v>
      </c>
      <c r="Y241" s="11" t="e">
        <f>IF(VLOOKUP('Tube Sequencing'!D250,'_!Menus'!$F$2:$G$53,2,0)="Yes","Yes","")</f>
        <v>#N/A</v>
      </c>
    </row>
    <row r="242" spans="2:25" ht="12">
      <c r="B242" s="9">
        <v>242</v>
      </c>
      <c r="J242" s="11" t="e">
        <f t="shared" si="3"/>
        <v>#REF!</v>
      </c>
      <c r="K242" s="14" t="e">
        <f>IF('Tube Sequencing'!#REF!&gt;20000,IF('Tube Sequencing'!#REF!="BAC","","This read must be perfomed as a BAC Template Type. "),"")</f>
        <v>#REF!</v>
      </c>
      <c r="L242" s="11" t="e">
        <f>IF('Tube Sequencing'!#REF!="Needs Synthesis",IF('Tube Sequencing'!E251="","Please enter a sequence for a primer that needs synthesis. ",""),"")</f>
        <v>#REF!</v>
      </c>
      <c r="M242" s="11" t="e">
        <f>IF(ISTEXT(Y242),"",IF(LEFT('Tube Sequencing'!#REF!,4)="Free","Please select a primer from the Standard Primer List. ",""))</f>
        <v>#REF!</v>
      </c>
      <c r="N242" s="11" t="e">
        <f>IF('Tube Sequencing'!#REF!="","",IF('Tube Sequencing'!D251="",IF('Tube Sequencing'!#REF!="Premixed","","Please enter a Primer Name. "),""))</f>
        <v>#REF!</v>
      </c>
      <c r="O242" s="11" t="e">
        <f>IF('Tube Sequencing'!#REF!="Enclosed",IF(LEN('Tube Sequencing'!E251)&gt;7,"Please check the Primer Barcode as it is longer than 6 digits and may not be valid. ",""),"")</f>
        <v>#REF!</v>
      </c>
      <c r="P242" s="11">
        <f>IF(ISBLANK('Tube Sequencing'!C251),"",IF('Tube Sequencing'!#REF!="","Please enter a Template Type. ",""))</f>
      </c>
      <c r="Q242" s="11">
        <f>IF(ISBLANK('Tube Sequencing'!C251),"",IF('Tube Sequencing'!#REF!="","Please enter Primer Type. ",""))</f>
      </c>
      <c r="R242" s="11">
        <f>IF(ISBLANK('Tube Sequencing'!C251),"",IF('Tube Sequencing'!#REF!="","Please enter Product Type. ",""))</f>
      </c>
      <c r="S242" s="11" t="e">
        <f>IF('Tube Sequencing'!#REF!="","",IF('Tube Sequencing'!C251="","Please enter a sample name for each reaction. ",""))</f>
        <v>#REF!</v>
      </c>
      <c r="Y242" s="11" t="e">
        <f>IF(VLOOKUP('Tube Sequencing'!D251,'_!Menus'!$F$2:$G$53,2,0)="Yes","Yes","")</f>
        <v>#N/A</v>
      </c>
    </row>
    <row r="243" spans="2:25" ht="12">
      <c r="B243" s="9">
        <v>243</v>
      </c>
      <c r="J243" s="11" t="e">
        <f t="shared" si="3"/>
        <v>#REF!</v>
      </c>
      <c r="K243" s="14" t="e">
        <f>IF('Tube Sequencing'!#REF!&gt;20000,IF('Tube Sequencing'!#REF!="BAC","","This read must be perfomed as a BAC Template Type. "),"")</f>
        <v>#REF!</v>
      </c>
      <c r="L243" s="11" t="e">
        <f>IF('Tube Sequencing'!#REF!="Needs Synthesis",IF('Tube Sequencing'!E252="","Please enter a sequence for a primer that needs synthesis. ",""),"")</f>
        <v>#REF!</v>
      </c>
      <c r="M243" s="11" t="e">
        <f>IF(ISTEXT(Y243),"",IF(LEFT('Tube Sequencing'!#REF!,4)="Free","Please select a primer from the Standard Primer List. ",""))</f>
        <v>#REF!</v>
      </c>
      <c r="N243" s="11" t="e">
        <f>IF('Tube Sequencing'!#REF!="","",IF('Tube Sequencing'!D252="",IF('Tube Sequencing'!#REF!="Premixed","","Please enter a Primer Name. "),""))</f>
        <v>#REF!</v>
      </c>
      <c r="O243" s="11" t="e">
        <f>IF('Tube Sequencing'!#REF!="Enclosed",IF(LEN('Tube Sequencing'!E252)&gt;7,"Please check the Primer Barcode as it is longer than 6 digits and may not be valid. ",""),"")</f>
        <v>#REF!</v>
      </c>
      <c r="P243" s="11">
        <f>IF(ISBLANK('Tube Sequencing'!C252),"",IF('Tube Sequencing'!#REF!="","Please enter a Template Type. ",""))</f>
      </c>
      <c r="Q243" s="11">
        <f>IF(ISBLANK('Tube Sequencing'!C252),"",IF('Tube Sequencing'!#REF!="","Please enter Primer Type. ",""))</f>
      </c>
      <c r="R243" s="11">
        <f>IF(ISBLANK('Tube Sequencing'!C252),"",IF('Tube Sequencing'!#REF!="","Please enter Product Type. ",""))</f>
      </c>
      <c r="S243" s="11" t="e">
        <f>IF('Tube Sequencing'!#REF!="","",IF('Tube Sequencing'!C252="","Please enter a sample name for each reaction. ",""))</f>
        <v>#REF!</v>
      </c>
      <c r="Y243" s="11" t="e">
        <f>IF(VLOOKUP('Tube Sequencing'!D252,'_!Menus'!$F$2:$G$53,2,0)="Yes","Yes","")</f>
        <v>#N/A</v>
      </c>
    </row>
    <row r="244" spans="2:25" ht="12">
      <c r="B244" s="9">
        <v>244</v>
      </c>
      <c r="J244" s="11" t="e">
        <f t="shared" si="3"/>
        <v>#REF!</v>
      </c>
      <c r="K244" s="14" t="e">
        <f>IF('Tube Sequencing'!#REF!&gt;20000,IF('Tube Sequencing'!#REF!="BAC","","This read must be perfomed as a BAC Template Type. "),"")</f>
        <v>#REF!</v>
      </c>
      <c r="L244" s="11" t="e">
        <f>IF('Tube Sequencing'!#REF!="Needs Synthesis",IF('Tube Sequencing'!E253="","Please enter a sequence for a primer that needs synthesis. ",""),"")</f>
        <v>#REF!</v>
      </c>
      <c r="M244" s="11" t="e">
        <f>IF(ISTEXT(Y244),"",IF(LEFT('Tube Sequencing'!#REF!,4)="Free","Please select a primer from the Standard Primer List. ",""))</f>
        <v>#REF!</v>
      </c>
      <c r="N244" s="11" t="e">
        <f>IF('Tube Sequencing'!#REF!="","",IF('Tube Sequencing'!D253="",IF('Tube Sequencing'!#REF!="Premixed","","Please enter a Primer Name. "),""))</f>
        <v>#REF!</v>
      </c>
      <c r="O244" s="11" t="e">
        <f>IF('Tube Sequencing'!#REF!="Enclosed",IF(LEN('Tube Sequencing'!E253)&gt;7,"Please check the Primer Barcode as it is longer than 6 digits and may not be valid. ",""),"")</f>
        <v>#REF!</v>
      </c>
      <c r="P244" s="11">
        <f>IF(ISBLANK('Tube Sequencing'!C253),"",IF('Tube Sequencing'!#REF!="","Please enter a Template Type. ",""))</f>
      </c>
      <c r="Q244" s="11">
        <f>IF(ISBLANK('Tube Sequencing'!C253),"",IF('Tube Sequencing'!#REF!="","Please enter Primer Type. ",""))</f>
      </c>
      <c r="R244" s="11">
        <f>IF(ISBLANK('Tube Sequencing'!C253),"",IF('Tube Sequencing'!#REF!="","Please enter Product Type. ",""))</f>
      </c>
      <c r="S244" s="11" t="e">
        <f>IF('Tube Sequencing'!#REF!="","",IF('Tube Sequencing'!C253="","Please enter a sample name for each reaction. ",""))</f>
        <v>#REF!</v>
      </c>
      <c r="Y244" s="11" t="e">
        <f>IF(VLOOKUP('Tube Sequencing'!D253,'_!Menus'!$F$2:$G$53,2,0)="Yes","Yes","")</f>
        <v>#N/A</v>
      </c>
    </row>
    <row r="245" spans="2:25" ht="12">
      <c r="B245" s="9">
        <v>245</v>
      </c>
      <c r="J245" s="11" t="e">
        <f t="shared" si="3"/>
        <v>#REF!</v>
      </c>
      <c r="K245" s="14" t="e">
        <f>IF('Tube Sequencing'!#REF!&gt;20000,IF('Tube Sequencing'!#REF!="BAC","","This read must be perfomed as a BAC Template Type. "),"")</f>
        <v>#REF!</v>
      </c>
      <c r="L245" s="11" t="e">
        <f>IF('Tube Sequencing'!#REF!="Needs Synthesis",IF('Tube Sequencing'!E254="","Please enter a sequence for a primer that needs synthesis. ",""),"")</f>
        <v>#REF!</v>
      </c>
      <c r="M245" s="11" t="e">
        <f>IF(ISTEXT(Y245),"",IF(LEFT('Tube Sequencing'!#REF!,4)="Free","Please select a primer from the Standard Primer List. ",""))</f>
        <v>#REF!</v>
      </c>
      <c r="N245" s="11" t="e">
        <f>IF('Tube Sequencing'!#REF!="","",IF('Tube Sequencing'!D254="",IF('Tube Sequencing'!#REF!="Premixed","","Please enter a Primer Name. "),""))</f>
        <v>#REF!</v>
      </c>
      <c r="O245" s="11" t="e">
        <f>IF('Tube Sequencing'!#REF!="Enclosed",IF(LEN('Tube Sequencing'!E254)&gt;7,"Please check the Primer Barcode as it is longer than 6 digits and may not be valid. ",""),"")</f>
        <v>#REF!</v>
      </c>
      <c r="P245" s="11">
        <f>IF(ISBLANK('Tube Sequencing'!C254),"",IF('Tube Sequencing'!#REF!="","Please enter a Template Type. ",""))</f>
      </c>
      <c r="Q245" s="11">
        <f>IF(ISBLANK('Tube Sequencing'!C254),"",IF('Tube Sequencing'!#REF!="","Please enter Primer Type. ",""))</f>
      </c>
      <c r="R245" s="11">
        <f>IF(ISBLANK('Tube Sequencing'!C254),"",IF('Tube Sequencing'!#REF!="","Please enter Product Type. ",""))</f>
      </c>
      <c r="S245" s="11" t="e">
        <f>IF('Tube Sequencing'!#REF!="","",IF('Tube Sequencing'!C254="","Please enter a sample name for each reaction. ",""))</f>
        <v>#REF!</v>
      </c>
      <c r="Y245" s="11" t="e">
        <f>IF(VLOOKUP('Tube Sequencing'!D254,'_!Menus'!$F$2:$G$53,2,0)="Yes","Yes","")</f>
        <v>#N/A</v>
      </c>
    </row>
    <row r="246" spans="2:25" ht="12">
      <c r="B246" s="9">
        <v>246</v>
      </c>
      <c r="J246" s="11" t="e">
        <f t="shared" si="3"/>
        <v>#REF!</v>
      </c>
      <c r="K246" s="14" t="e">
        <f>IF('Tube Sequencing'!#REF!&gt;20000,IF('Tube Sequencing'!#REF!="BAC","","This read must be perfomed as a BAC Template Type. "),"")</f>
        <v>#REF!</v>
      </c>
      <c r="L246" s="11" t="e">
        <f>IF('Tube Sequencing'!#REF!="Needs Synthesis",IF('Tube Sequencing'!E255="","Please enter a sequence for a primer that needs synthesis. ",""),"")</f>
        <v>#REF!</v>
      </c>
      <c r="M246" s="11" t="e">
        <f>IF(ISTEXT(Y246),"",IF(LEFT('Tube Sequencing'!#REF!,4)="Free","Please select a primer from the Standard Primer List. ",""))</f>
        <v>#REF!</v>
      </c>
      <c r="N246" s="11" t="e">
        <f>IF('Tube Sequencing'!#REF!="","",IF('Tube Sequencing'!D255="",IF('Tube Sequencing'!#REF!="Premixed","","Please enter a Primer Name. "),""))</f>
        <v>#REF!</v>
      </c>
      <c r="O246" s="11" t="e">
        <f>IF('Tube Sequencing'!#REF!="Enclosed",IF(LEN('Tube Sequencing'!E255)&gt;7,"Please check the Primer Barcode as it is longer than 6 digits and may not be valid. ",""),"")</f>
        <v>#REF!</v>
      </c>
      <c r="P246" s="11">
        <f>IF(ISBLANK('Tube Sequencing'!C255),"",IF('Tube Sequencing'!#REF!="","Please enter a Template Type. ",""))</f>
      </c>
      <c r="Q246" s="11">
        <f>IF(ISBLANK('Tube Sequencing'!C255),"",IF('Tube Sequencing'!#REF!="","Please enter Primer Type. ",""))</f>
      </c>
      <c r="R246" s="11">
        <f>IF(ISBLANK('Tube Sequencing'!C255),"",IF('Tube Sequencing'!#REF!="","Please enter Product Type. ",""))</f>
      </c>
      <c r="S246" s="11" t="e">
        <f>IF('Tube Sequencing'!#REF!="","",IF('Tube Sequencing'!C255="","Please enter a sample name for each reaction. ",""))</f>
        <v>#REF!</v>
      </c>
      <c r="Y246" s="11" t="e">
        <f>IF(VLOOKUP('Tube Sequencing'!D255,'_!Menus'!$F$2:$G$53,2,0)="Yes","Yes","")</f>
        <v>#N/A</v>
      </c>
    </row>
    <row r="247" spans="2:25" ht="12">
      <c r="B247" s="9">
        <v>247</v>
      </c>
      <c r="J247" s="11" t="e">
        <f t="shared" si="3"/>
        <v>#REF!</v>
      </c>
      <c r="K247" s="14" t="e">
        <f>IF('Tube Sequencing'!#REF!&gt;20000,IF('Tube Sequencing'!#REF!="BAC","","This read must be perfomed as a BAC Template Type. "),"")</f>
        <v>#REF!</v>
      </c>
      <c r="L247" s="11" t="e">
        <f>IF('Tube Sequencing'!#REF!="Needs Synthesis",IF('Tube Sequencing'!E256="","Please enter a sequence for a primer that needs synthesis. ",""),"")</f>
        <v>#REF!</v>
      </c>
      <c r="M247" s="11" t="e">
        <f>IF(ISTEXT(Y247),"",IF(LEFT('Tube Sequencing'!#REF!,4)="Free","Please select a primer from the Standard Primer List. ",""))</f>
        <v>#REF!</v>
      </c>
      <c r="N247" s="11" t="e">
        <f>IF('Tube Sequencing'!#REF!="","",IF('Tube Sequencing'!D256="",IF('Tube Sequencing'!#REF!="Premixed","","Please enter a Primer Name. "),""))</f>
        <v>#REF!</v>
      </c>
      <c r="O247" s="11" t="e">
        <f>IF('Tube Sequencing'!#REF!="Enclosed",IF(LEN('Tube Sequencing'!E256)&gt;7,"Please check the Primer Barcode as it is longer than 6 digits and may not be valid. ",""),"")</f>
        <v>#REF!</v>
      </c>
      <c r="P247" s="11">
        <f>IF(ISBLANK('Tube Sequencing'!C256),"",IF('Tube Sequencing'!#REF!="","Please enter a Template Type. ",""))</f>
      </c>
      <c r="Q247" s="11">
        <f>IF(ISBLANK('Tube Sequencing'!C256),"",IF('Tube Sequencing'!#REF!="","Please enter Primer Type. ",""))</f>
      </c>
      <c r="R247" s="11">
        <f>IF(ISBLANK('Tube Sequencing'!C256),"",IF('Tube Sequencing'!#REF!="","Please enter Product Type. ",""))</f>
      </c>
      <c r="S247" s="11" t="e">
        <f>IF('Tube Sequencing'!#REF!="","",IF('Tube Sequencing'!C256="","Please enter a sample name for each reaction. ",""))</f>
        <v>#REF!</v>
      </c>
      <c r="Y247" s="11" t="e">
        <f>IF(VLOOKUP('Tube Sequencing'!D256,'_!Menus'!$F$2:$G$53,2,0)="Yes","Yes","")</f>
        <v>#N/A</v>
      </c>
    </row>
    <row r="248" spans="2:25" ht="12">
      <c r="B248" s="9">
        <v>248</v>
      </c>
      <c r="J248" s="11" t="e">
        <f t="shared" si="3"/>
        <v>#REF!</v>
      </c>
      <c r="K248" s="14" t="e">
        <f>IF('Tube Sequencing'!#REF!&gt;20000,IF('Tube Sequencing'!#REF!="BAC","","This read must be perfomed as a BAC Template Type. "),"")</f>
        <v>#REF!</v>
      </c>
      <c r="L248" s="11" t="e">
        <f>IF('Tube Sequencing'!#REF!="Needs Synthesis",IF('Tube Sequencing'!E257="","Please enter a sequence for a primer that needs synthesis. ",""),"")</f>
        <v>#REF!</v>
      </c>
      <c r="M248" s="11" t="e">
        <f>IF(ISTEXT(Y248),"",IF(LEFT('Tube Sequencing'!#REF!,4)="Free","Please select a primer from the Standard Primer List. ",""))</f>
        <v>#REF!</v>
      </c>
      <c r="N248" s="11" t="e">
        <f>IF('Tube Sequencing'!#REF!="","",IF('Tube Sequencing'!D257="",IF('Tube Sequencing'!#REF!="Premixed","","Please enter a Primer Name. "),""))</f>
        <v>#REF!</v>
      </c>
      <c r="O248" s="11" t="e">
        <f>IF('Tube Sequencing'!#REF!="Enclosed",IF(LEN('Tube Sequencing'!E257)&gt;7,"Please check the Primer Barcode as it is longer than 6 digits and may not be valid. ",""),"")</f>
        <v>#REF!</v>
      </c>
      <c r="P248" s="11">
        <f>IF(ISBLANK('Tube Sequencing'!C257),"",IF('Tube Sequencing'!#REF!="","Please enter a Template Type. ",""))</f>
      </c>
      <c r="Q248" s="11">
        <f>IF(ISBLANK('Tube Sequencing'!C257),"",IF('Tube Sequencing'!#REF!="","Please enter Primer Type. ",""))</f>
      </c>
      <c r="R248" s="11">
        <f>IF(ISBLANK('Tube Sequencing'!C257),"",IF('Tube Sequencing'!#REF!="","Please enter Product Type. ",""))</f>
      </c>
      <c r="S248" s="11" t="e">
        <f>IF('Tube Sequencing'!#REF!="","",IF('Tube Sequencing'!C257="","Please enter a sample name for each reaction. ",""))</f>
        <v>#REF!</v>
      </c>
      <c r="Y248" s="11" t="e">
        <f>IF(VLOOKUP('Tube Sequencing'!D257,'_!Menus'!$F$2:$G$53,2,0)="Yes","Yes","")</f>
        <v>#N/A</v>
      </c>
    </row>
    <row r="249" spans="2:25" ht="12">
      <c r="B249" s="9">
        <v>249</v>
      </c>
      <c r="J249" s="11" t="e">
        <f t="shared" si="3"/>
        <v>#REF!</v>
      </c>
      <c r="K249" s="14" t="e">
        <f>IF('Tube Sequencing'!#REF!&gt;20000,IF('Tube Sequencing'!#REF!="BAC","","This read must be perfomed as a BAC Template Type. "),"")</f>
        <v>#REF!</v>
      </c>
      <c r="L249" s="11" t="e">
        <f>IF('Tube Sequencing'!#REF!="Needs Synthesis",IF('Tube Sequencing'!E258="","Please enter a sequence for a primer that needs synthesis. ",""),"")</f>
        <v>#REF!</v>
      </c>
      <c r="M249" s="11" t="e">
        <f>IF(ISTEXT(Y249),"",IF(LEFT('Tube Sequencing'!#REF!,4)="Free","Please select a primer from the Standard Primer List. ",""))</f>
        <v>#REF!</v>
      </c>
      <c r="N249" s="11" t="e">
        <f>IF('Tube Sequencing'!#REF!="","",IF('Tube Sequencing'!D258="",IF('Tube Sequencing'!#REF!="Premixed","","Please enter a Primer Name. "),""))</f>
        <v>#REF!</v>
      </c>
      <c r="O249" s="11" t="e">
        <f>IF('Tube Sequencing'!#REF!="Enclosed",IF(LEN('Tube Sequencing'!E258)&gt;7,"Please check the Primer Barcode as it is longer than 6 digits and may not be valid. ",""),"")</f>
        <v>#REF!</v>
      </c>
      <c r="P249" s="11">
        <f>IF(ISBLANK('Tube Sequencing'!C258),"",IF('Tube Sequencing'!#REF!="","Please enter a Template Type. ",""))</f>
      </c>
      <c r="Q249" s="11">
        <f>IF(ISBLANK('Tube Sequencing'!C258),"",IF('Tube Sequencing'!#REF!="","Please enter Primer Type. ",""))</f>
      </c>
      <c r="R249" s="11">
        <f>IF(ISBLANK('Tube Sequencing'!C258),"",IF('Tube Sequencing'!#REF!="","Please enter Product Type. ",""))</f>
      </c>
      <c r="S249" s="11" t="e">
        <f>IF('Tube Sequencing'!#REF!="","",IF('Tube Sequencing'!C258="","Please enter a sample name for each reaction. ",""))</f>
        <v>#REF!</v>
      </c>
      <c r="Y249" s="11" t="e">
        <f>IF(VLOOKUP('Tube Sequencing'!D258,'_!Menus'!$F$2:$G$53,2,0)="Yes","Yes","")</f>
        <v>#N/A</v>
      </c>
    </row>
    <row r="250" spans="2:25" ht="12">
      <c r="B250" s="9">
        <v>250</v>
      </c>
      <c r="J250" s="11" t="e">
        <f t="shared" si="3"/>
        <v>#REF!</v>
      </c>
      <c r="K250" s="14" t="e">
        <f>IF('Tube Sequencing'!#REF!&gt;20000,IF('Tube Sequencing'!#REF!="BAC","","This read must be perfomed as a BAC Template Type. "),"")</f>
        <v>#REF!</v>
      </c>
      <c r="L250" s="11" t="e">
        <f>IF('Tube Sequencing'!#REF!="Needs Synthesis",IF('Tube Sequencing'!E259="","Please enter a sequence for a primer that needs synthesis. ",""),"")</f>
        <v>#REF!</v>
      </c>
      <c r="M250" s="11" t="e">
        <f>IF(ISTEXT(Y250),"",IF(LEFT('Tube Sequencing'!#REF!,4)="Free","Please select a primer from the Standard Primer List. ",""))</f>
        <v>#REF!</v>
      </c>
      <c r="N250" s="11" t="e">
        <f>IF('Tube Sequencing'!#REF!="","",IF('Tube Sequencing'!D259="",IF('Tube Sequencing'!#REF!="Premixed","","Please enter a Primer Name. "),""))</f>
        <v>#REF!</v>
      </c>
      <c r="O250" s="11" t="e">
        <f>IF('Tube Sequencing'!#REF!="Enclosed",IF(LEN('Tube Sequencing'!E259)&gt;7,"Please check the Primer Barcode as it is longer than 6 digits and may not be valid. ",""),"")</f>
        <v>#REF!</v>
      </c>
      <c r="P250" s="11">
        <f>IF(ISBLANK('Tube Sequencing'!C259),"",IF('Tube Sequencing'!#REF!="","Please enter a Template Type. ",""))</f>
      </c>
      <c r="Q250" s="11">
        <f>IF(ISBLANK('Tube Sequencing'!C259),"",IF('Tube Sequencing'!#REF!="","Please enter Primer Type. ",""))</f>
      </c>
      <c r="R250" s="11">
        <f>IF(ISBLANK('Tube Sequencing'!C259),"",IF('Tube Sequencing'!#REF!="","Please enter Product Type. ",""))</f>
      </c>
      <c r="S250" s="11" t="e">
        <f>IF('Tube Sequencing'!#REF!="","",IF('Tube Sequencing'!C259="","Please enter a sample name for each reaction. ",""))</f>
        <v>#REF!</v>
      </c>
      <c r="Y250" s="11" t="e">
        <f>IF(VLOOKUP('Tube Sequencing'!D259,'_!Menus'!$F$2:$G$53,2,0)="Yes","Yes","")</f>
        <v>#N/A</v>
      </c>
    </row>
    <row r="251" spans="2:25" ht="12">
      <c r="B251" s="9">
        <v>251</v>
      </c>
      <c r="J251" s="11" t="e">
        <f t="shared" si="3"/>
        <v>#REF!</v>
      </c>
      <c r="K251" s="14" t="e">
        <f>IF('Tube Sequencing'!#REF!&gt;20000,IF('Tube Sequencing'!#REF!="BAC","","This read must be perfomed as a BAC Template Type. "),"")</f>
        <v>#REF!</v>
      </c>
      <c r="L251" s="11" t="e">
        <f>IF('Tube Sequencing'!#REF!="Needs Synthesis",IF('Tube Sequencing'!E260="","Please enter a sequence for a primer that needs synthesis. ",""),"")</f>
        <v>#REF!</v>
      </c>
      <c r="M251" s="11" t="e">
        <f>IF(ISTEXT(Y251),"",IF(LEFT('Tube Sequencing'!#REF!,4)="Free","Please select a primer from the Standard Primer List. ",""))</f>
        <v>#REF!</v>
      </c>
      <c r="N251" s="11" t="e">
        <f>IF('Tube Sequencing'!#REF!="","",IF('Tube Sequencing'!D260="",IF('Tube Sequencing'!#REF!="Premixed","","Please enter a Primer Name. "),""))</f>
        <v>#REF!</v>
      </c>
      <c r="O251" s="11" t="e">
        <f>IF('Tube Sequencing'!#REF!="Enclosed",IF(LEN('Tube Sequencing'!E260)&gt;7,"Please check the Primer Barcode as it is longer than 6 digits and may not be valid. ",""),"")</f>
        <v>#REF!</v>
      </c>
      <c r="P251" s="11">
        <f>IF(ISBLANK('Tube Sequencing'!C260),"",IF('Tube Sequencing'!#REF!="","Please enter a Template Type. ",""))</f>
      </c>
      <c r="Q251" s="11">
        <f>IF(ISBLANK('Tube Sequencing'!C260),"",IF('Tube Sequencing'!#REF!="","Please enter Primer Type. ",""))</f>
      </c>
      <c r="R251" s="11">
        <f>IF(ISBLANK('Tube Sequencing'!C260),"",IF('Tube Sequencing'!#REF!="","Please enter Product Type. ",""))</f>
      </c>
      <c r="S251" s="11" t="e">
        <f>IF('Tube Sequencing'!#REF!="","",IF('Tube Sequencing'!C260="","Please enter a sample name for each reaction. ",""))</f>
        <v>#REF!</v>
      </c>
      <c r="Y251" s="11" t="e">
        <f>IF(VLOOKUP('Tube Sequencing'!D260,'_!Menus'!$F$2:$G$53,2,0)="Yes","Yes","")</f>
        <v>#N/A</v>
      </c>
    </row>
    <row r="252" spans="2:25" ht="12">
      <c r="B252" s="9">
        <v>252</v>
      </c>
      <c r="J252" s="11" t="e">
        <f t="shared" si="3"/>
        <v>#REF!</v>
      </c>
      <c r="K252" s="14" t="e">
        <f>IF('Tube Sequencing'!#REF!&gt;20000,IF('Tube Sequencing'!#REF!="BAC","","This read must be perfomed as a BAC Template Type. "),"")</f>
        <v>#REF!</v>
      </c>
      <c r="L252" s="11" t="e">
        <f>IF('Tube Sequencing'!#REF!="Needs Synthesis",IF('Tube Sequencing'!E261="","Please enter a sequence for a primer that needs synthesis. ",""),"")</f>
        <v>#REF!</v>
      </c>
      <c r="M252" s="11" t="e">
        <f>IF(ISTEXT(Y252),"",IF(LEFT('Tube Sequencing'!#REF!,4)="Free","Please select a primer from the Standard Primer List. ",""))</f>
        <v>#REF!</v>
      </c>
      <c r="N252" s="11" t="e">
        <f>IF('Tube Sequencing'!#REF!="","",IF('Tube Sequencing'!D261="",IF('Tube Sequencing'!#REF!="Premixed","","Please enter a Primer Name. "),""))</f>
        <v>#REF!</v>
      </c>
      <c r="O252" s="11" t="e">
        <f>IF('Tube Sequencing'!#REF!="Enclosed",IF(LEN('Tube Sequencing'!E261)&gt;7,"Please check the Primer Barcode as it is longer than 6 digits and may not be valid. ",""),"")</f>
        <v>#REF!</v>
      </c>
      <c r="P252" s="11">
        <f>IF(ISBLANK('Tube Sequencing'!C261),"",IF('Tube Sequencing'!#REF!="","Please enter a Template Type. ",""))</f>
      </c>
      <c r="Q252" s="11">
        <f>IF(ISBLANK('Tube Sequencing'!C261),"",IF('Tube Sequencing'!#REF!="","Please enter Primer Type. ",""))</f>
      </c>
      <c r="R252" s="11">
        <f>IF(ISBLANK('Tube Sequencing'!C261),"",IF('Tube Sequencing'!#REF!="","Please enter Product Type. ",""))</f>
      </c>
      <c r="S252" s="11" t="e">
        <f>IF('Tube Sequencing'!#REF!="","",IF('Tube Sequencing'!C261="","Please enter a sample name for each reaction. ",""))</f>
        <v>#REF!</v>
      </c>
      <c r="Y252" s="11" t="e">
        <f>IF(VLOOKUP('Tube Sequencing'!D261,'_!Menus'!$F$2:$G$53,2,0)="Yes","Yes","")</f>
        <v>#N/A</v>
      </c>
    </row>
    <row r="253" spans="2:25" ht="12">
      <c r="B253" s="9">
        <v>253</v>
      </c>
      <c r="J253" s="11" t="e">
        <f t="shared" si="3"/>
        <v>#REF!</v>
      </c>
      <c r="K253" s="14" t="e">
        <f>IF('Tube Sequencing'!#REF!&gt;20000,IF('Tube Sequencing'!#REF!="BAC","","This read must be perfomed as a BAC Template Type. "),"")</f>
        <v>#REF!</v>
      </c>
      <c r="L253" s="11" t="e">
        <f>IF('Tube Sequencing'!#REF!="Needs Synthesis",IF('Tube Sequencing'!E262="","Please enter a sequence for a primer that needs synthesis. ",""),"")</f>
        <v>#REF!</v>
      </c>
      <c r="M253" s="11" t="e">
        <f>IF(ISTEXT(Y253),"",IF(LEFT('Tube Sequencing'!#REF!,4)="Free","Please select a primer from the Standard Primer List. ",""))</f>
        <v>#REF!</v>
      </c>
      <c r="N253" s="11" t="e">
        <f>IF('Tube Sequencing'!#REF!="","",IF('Tube Sequencing'!D262="",IF('Tube Sequencing'!#REF!="Premixed","","Please enter a Primer Name. "),""))</f>
        <v>#REF!</v>
      </c>
      <c r="O253" s="11" t="e">
        <f>IF('Tube Sequencing'!#REF!="Enclosed",IF(LEN('Tube Sequencing'!E262)&gt;7,"Please check the Primer Barcode as it is longer than 6 digits and may not be valid. ",""),"")</f>
        <v>#REF!</v>
      </c>
      <c r="P253" s="11">
        <f>IF(ISBLANK('Tube Sequencing'!C262),"",IF('Tube Sequencing'!#REF!="","Please enter a Template Type. ",""))</f>
      </c>
      <c r="Q253" s="11">
        <f>IF(ISBLANK('Tube Sequencing'!C262),"",IF('Tube Sequencing'!#REF!="","Please enter Primer Type. ",""))</f>
      </c>
      <c r="R253" s="11">
        <f>IF(ISBLANK('Tube Sequencing'!C262),"",IF('Tube Sequencing'!#REF!="","Please enter Product Type. ",""))</f>
      </c>
      <c r="S253" s="11" t="e">
        <f>IF('Tube Sequencing'!#REF!="","",IF('Tube Sequencing'!C262="","Please enter a sample name for each reaction. ",""))</f>
        <v>#REF!</v>
      </c>
      <c r="Y253" s="11" t="e">
        <f>IF(VLOOKUP('Tube Sequencing'!D262,'_!Menus'!$F$2:$G$53,2,0)="Yes","Yes","")</f>
        <v>#N/A</v>
      </c>
    </row>
    <row r="254" spans="2:25" ht="12">
      <c r="B254" s="9">
        <v>254</v>
      </c>
      <c r="J254" s="11" t="e">
        <f t="shared" si="3"/>
        <v>#REF!</v>
      </c>
      <c r="K254" s="14" t="e">
        <f>IF('Tube Sequencing'!#REF!&gt;20000,IF('Tube Sequencing'!#REF!="BAC","","This read must be perfomed as a BAC Template Type. "),"")</f>
        <v>#REF!</v>
      </c>
      <c r="L254" s="11" t="e">
        <f>IF('Tube Sequencing'!#REF!="Needs Synthesis",IF('Tube Sequencing'!E263="","Please enter a sequence for a primer that needs synthesis. ",""),"")</f>
        <v>#REF!</v>
      </c>
      <c r="M254" s="11" t="e">
        <f>IF(ISTEXT(Y254),"",IF(LEFT('Tube Sequencing'!#REF!,4)="Free","Please select a primer from the Standard Primer List. ",""))</f>
        <v>#REF!</v>
      </c>
      <c r="N254" s="11" t="e">
        <f>IF('Tube Sequencing'!#REF!="","",IF('Tube Sequencing'!D263="",IF('Tube Sequencing'!#REF!="Premixed","","Please enter a Primer Name. "),""))</f>
        <v>#REF!</v>
      </c>
      <c r="O254" s="11" t="e">
        <f>IF('Tube Sequencing'!#REF!="Enclosed",IF(LEN('Tube Sequencing'!E263)&gt;7,"Please check the Primer Barcode as it is longer than 6 digits and may not be valid. ",""),"")</f>
        <v>#REF!</v>
      </c>
      <c r="P254" s="11">
        <f>IF(ISBLANK('Tube Sequencing'!C263),"",IF('Tube Sequencing'!#REF!="","Please enter a Template Type. ",""))</f>
      </c>
      <c r="Q254" s="11">
        <f>IF(ISBLANK('Tube Sequencing'!C263),"",IF('Tube Sequencing'!#REF!="","Please enter Primer Type. ",""))</f>
      </c>
      <c r="R254" s="11">
        <f>IF(ISBLANK('Tube Sequencing'!C263),"",IF('Tube Sequencing'!#REF!="","Please enter Product Type. ",""))</f>
      </c>
      <c r="S254" s="11" t="e">
        <f>IF('Tube Sequencing'!#REF!="","",IF('Tube Sequencing'!C263="","Please enter a sample name for each reaction. ",""))</f>
        <v>#REF!</v>
      </c>
      <c r="Y254" s="11" t="e">
        <f>IF(VLOOKUP('Tube Sequencing'!D263,'_!Menus'!$F$2:$G$53,2,0)="Yes","Yes","")</f>
        <v>#N/A</v>
      </c>
    </row>
    <row r="255" spans="2:25" ht="12">
      <c r="B255" s="9">
        <v>255</v>
      </c>
      <c r="J255" s="11" t="e">
        <f t="shared" si="3"/>
        <v>#REF!</v>
      </c>
      <c r="K255" s="14" t="e">
        <f>IF('Tube Sequencing'!#REF!&gt;20000,IF('Tube Sequencing'!#REF!="BAC","","This read must be perfomed as a BAC Template Type. "),"")</f>
        <v>#REF!</v>
      </c>
      <c r="L255" s="11" t="e">
        <f>IF('Tube Sequencing'!#REF!="Needs Synthesis",IF('Tube Sequencing'!E264="","Please enter a sequence for a primer that needs synthesis. ",""),"")</f>
        <v>#REF!</v>
      </c>
      <c r="M255" s="11" t="e">
        <f>IF(ISTEXT(Y255),"",IF(LEFT('Tube Sequencing'!#REF!,4)="Free","Please select a primer from the Standard Primer List. ",""))</f>
        <v>#REF!</v>
      </c>
      <c r="N255" s="11" t="e">
        <f>IF('Tube Sequencing'!#REF!="","",IF('Tube Sequencing'!D264="",IF('Tube Sequencing'!#REF!="Premixed","","Please enter a Primer Name. "),""))</f>
        <v>#REF!</v>
      </c>
      <c r="O255" s="11" t="e">
        <f>IF('Tube Sequencing'!#REF!="Enclosed",IF(LEN('Tube Sequencing'!E264)&gt;7,"Please check the Primer Barcode as it is longer than 6 digits and may not be valid. ",""),"")</f>
        <v>#REF!</v>
      </c>
      <c r="P255" s="11">
        <f>IF(ISBLANK('Tube Sequencing'!C264),"",IF('Tube Sequencing'!#REF!="","Please enter a Template Type. ",""))</f>
      </c>
      <c r="Q255" s="11">
        <f>IF(ISBLANK('Tube Sequencing'!C264),"",IF('Tube Sequencing'!#REF!="","Please enter Primer Type. ",""))</f>
      </c>
      <c r="R255" s="11">
        <f>IF(ISBLANK('Tube Sequencing'!C264),"",IF('Tube Sequencing'!#REF!="","Please enter Product Type. ",""))</f>
      </c>
      <c r="S255" s="11" t="e">
        <f>IF('Tube Sequencing'!#REF!="","",IF('Tube Sequencing'!C264="","Please enter a sample name for each reaction. ",""))</f>
        <v>#REF!</v>
      </c>
      <c r="Y255" s="11" t="e">
        <f>IF(VLOOKUP('Tube Sequencing'!D264,'_!Menus'!$F$2:$G$53,2,0)="Yes","Yes","")</f>
        <v>#N/A</v>
      </c>
    </row>
    <row r="256" spans="2:25" ht="12">
      <c r="B256" s="9">
        <v>256</v>
      </c>
      <c r="J256" s="11" t="e">
        <f t="shared" si="3"/>
        <v>#REF!</v>
      </c>
      <c r="K256" s="14" t="e">
        <f>IF('Tube Sequencing'!#REF!&gt;20000,IF('Tube Sequencing'!#REF!="BAC","","This read must be perfomed as a BAC Template Type. "),"")</f>
        <v>#REF!</v>
      </c>
      <c r="L256" s="11" t="e">
        <f>IF('Tube Sequencing'!#REF!="Needs Synthesis",IF('Tube Sequencing'!E265="","Please enter a sequence for a primer that needs synthesis. ",""),"")</f>
        <v>#REF!</v>
      </c>
      <c r="M256" s="11" t="e">
        <f>IF(ISTEXT(Y256),"",IF(LEFT('Tube Sequencing'!#REF!,4)="Free","Please select a primer from the Standard Primer List. ",""))</f>
        <v>#REF!</v>
      </c>
      <c r="N256" s="11" t="e">
        <f>IF('Tube Sequencing'!#REF!="","",IF('Tube Sequencing'!D265="",IF('Tube Sequencing'!#REF!="Premixed","","Please enter a Primer Name. "),""))</f>
        <v>#REF!</v>
      </c>
      <c r="O256" s="11" t="e">
        <f>IF('Tube Sequencing'!#REF!="Enclosed",IF(LEN('Tube Sequencing'!E265)&gt;7,"Please check the Primer Barcode as it is longer than 6 digits and may not be valid. ",""),"")</f>
        <v>#REF!</v>
      </c>
      <c r="P256" s="11">
        <f>IF(ISBLANK('Tube Sequencing'!C265),"",IF('Tube Sequencing'!#REF!="","Please enter a Template Type. ",""))</f>
      </c>
      <c r="Q256" s="11">
        <f>IF(ISBLANK('Tube Sequencing'!C265),"",IF('Tube Sequencing'!#REF!="","Please enter Primer Type. ",""))</f>
      </c>
      <c r="R256" s="11">
        <f>IF(ISBLANK('Tube Sequencing'!C265),"",IF('Tube Sequencing'!#REF!="","Please enter Product Type. ",""))</f>
      </c>
      <c r="S256" s="11" t="e">
        <f>IF('Tube Sequencing'!#REF!="","",IF('Tube Sequencing'!C265="","Please enter a sample name for each reaction. ",""))</f>
        <v>#REF!</v>
      </c>
      <c r="Y256" s="11" t="e">
        <f>IF(VLOOKUP('Tube Sequencing'!D265,'_!Menus'!$F$2:$G$53,2,0)="Yes","Yes","")</f>
        <v>#N/A</v>
      </c>
    </row>
    <row r="257" spans="2:25" ht="12">
      <c r="B257" s="9">
        <v>257</v>
      </c>
      <c r="J257" s="11" t="e">
        <f t="shared" si="3"/>
        <v>#REF!</v>
      </c>
      <c r="K257" s="14" t="e">
        <f>IF('Tube Sequencing'!#REF!&gt;20000,IF('Tube Sequencing'!#REF!="BAC","","This read must be perfomed as a BAC Template Type. "),"")</f>
        <v>#REF!</v>
      </c>
      <c r="L257" s="11" t="e">
        <f>IF('Tube Sequencing'!#REF!="Needs Synthesis",IF('Tube Sequencing'!E266="","Please enter a sequence for a primer that needs synthesis. ",""),"")</f>
        <v>#REF!</v>
      </c>
      <c r="M257" s="11" t="e">
        <f>IF(ISTEXT(Y257),"",IF(LEFT('Tube Sequencing'!#REF!,4)="Free","Please select a primer from the Standard Primer List. ",""))</f>
        <v>#REF!</v>
      </c>
      <c r="N257" s="11" t="e">
        <f>IF('Tube Sequencing'!#REF!="","",IF('Tube Sequencing'!D266="",IF('Tube Sequencing'!#REF!="Premixed","","Please enter a Primer Name. "),""))</f>
        <v>#REF!</v>
      </c>
      <c r="O257" s="11" t="e">
        <f>IF('Tube Sequencing'!#REF!="Enclosed",IF(LEN('Tube Sequencing'!E266)&gt;7,"Please check the Primer Barcode as it is longer than 6 digits and may not be valid. ",""),"")</f>
        <v>#REF!</v>
      </c>
      <c r="P257" s="11">
        <f>IF(ISBLANK('Tube Sequencing'!C266),"",IF('Tube Sequencing'!#REF!="","Please enter a Template Type. ",""))</f>
      </c>
      <c r="Q257" s="11">
        <f>IF(ISBLANK('Tube Sequencing'!C266),"",IF('Tube Sequencing'!#REF!="","Please enter Primer Type. ",""))</f>
      </c>
      <c r="R257" s="11">
        <f>IF(ISBLANK('Tube Sequencing'!C266),"",IF('Tube Sequencing'!#REF!="","Please enter Product Type. ",""))</f>
      </c>
      <c r="S257" s="11" t="e">
        <f>IF('Tube Sequencing'!#REF!="","",IF('Tube Sequencing'!C266="","Please enter a sample name for each reaction. ",""))</f>
        <v>#REF!</v>
      </c>
      <c r="Y257" s="11" t="e">
        <f>IF(VLOOKUP('Tube Sequencing'!D266,'_!Menus'!$F$2:$G$53,2,0)="Yes","Yes","")</f>
        <v>#N/A</v>
      </c>
    </row>
    <row r="258" spans="2:25" ht="12">
      <c r="B258" s="9">
        <v>258</v>
      </c>
      <c r="J258" s="11" t="e">
        <f t="shared" si="3"/>
        <v>#REF!</v>
      </c>
      <c r="K258" s="14" t="e">
        <f>IF('Tube Sequencing'!#REF!&gt;20000,IF('Tube Sequencing'!#REF!="BAC","","This read must be perfomed as a BAC Template Type. "),"")</f>
        <v>#REF!</v>
      </c>
      <c r="L258" s="11" t="e">
        <f>IF('Tube Sequencing'!#REF!="Needs Synthesis",IF('Tube Sequencing'!E267="","Please enter a sequence for a primer that needs synthesis. ",""),"")</f>
        <v>#REF!</v>
      </c>
      <c r="M258" s="11" t="e">
        <f>IF(ISTEXT(Y258),"",IF(LEFT('Tube Sequencing'!#REF!,4)="Free","Please select a primer from the Standard Primer List. ",""))</f>
        <v>#REF!</v>
      </c>
      <c r="N258" s="11" t="e">
        <f>IF('Tube Sequencing'!#REF!="","",IF('Tube Sequencing'!D267="",IF('Tube Sequencing'!#REF!="Premixed","","Please enter a Primer Name. "),""))</f>
        <v>#REF!</v>
      </c>
      <c r="O258" s="11" t="e">
        <f>IF('Tube Sequencing'!#REF!="Enclosed",IF(LEN('Tube Sequencing'!E267)&gt;7,"Please check the Primer Barcode as it is longer than 6 digits and may not be valid. ",""),"")</f>
        <v>#REF!</v>
      </c>
      <c r="P258" s="11">
        <f>IF(ISBLANK('Tube Sequencing'!C267),"",IF('Tube Sequencing'!#REF!="","Please enter a Template Type. ",""))</f>
      </c>
      <c r="Q258" s="11">
        <f>IF(ISBLANK('Tube Sequencing'!C267),"",IF('Tube Sequencing'!#REF!="","Please enter Primer Type. ",""))</f>
      </c>
      <c r="R258" s="11">
        <f>IF(ISBLANK('Tube Sequencing'!C267),"",IF('Tube Sequencing'!#REF!="","Please enter Product Type. ",""))</f>
      </c>
      <c r="S258" s="11" t="e">
        <f>IF('Tube Sequencing'!#REF!="","",IF('Tube Sequencing'!C267="","Please enter a sample name for each reaction. ",""))</f>
        <v>#REF!</v>
      </c>
      <c r="Y258" s="11" t="e">
        <f>IF(VLOOKUP('Tube Sequencing'!D267,'_!Menus'!$F$2:$G$53,2,0)="Yes","Yes","")</f>
        <v>#N/A</v>
      </c>
    </row>
    <row r="259" spans="2:25" ht="12">
      <c r="B259" s="9">
        <v>259</v>
      </c>
      <c r="J259" s="11" t="e">
        <f t="shared" si="3"/>
        <v>#REF!</v>
      </c>
      <c r="K259" s="14" t="e">
        <f>IF('Tube Sequencing'!#REF!&gt;20000,IF('Tube Sequencing'!#REF!="BAC","","This read must be perfomed as a BAC Template Type. "),"")</f>
        <v>#REF!</v>
      </c>
      <c r="L259" s="11" t="e">
        <f>IF('Tube Sequencing'!#REF!="Needs Synthesis",IF('Tube Sequencing'!E268="","Please enter a sequence for a primer that needs synthesis. ",""),"")</f>
        <v>#REF!</v>
      </c>
      <c r="M259" s="11" t="e">
        <f>IF(ISTEXT(Y259),"",IF(LEFT('Tube Sequencing'!#REF!,4)="Free","Please select a primer from the Standard Primer List. ",""))</f>
        <v>#REF!</v>
      </c>
      <c r="N259" s="11" t="e">
        <f>IF('Tube Sequencing'!#REF!="","",IF('Tube Sequencing'!D268="",IF('Tube Sequencing'!#REF!="Premixed","","Please enter a Primer Name. "),""))</f>
        <v>#REF!</v>
      </c>
      <c r="O259" s="11" t="e">
        <f>IF('Tube Sequencing'!#REF!="Enclosed",IF(LEN('Tube Sequencing'!E268)&gt;7,"Please check the Primer Barcode as it is longer than 6 digits and may not be valid. ",""),"")</f>
        <v>#REF!</v>
      </c>
      <c r="P259" s="11">
        <f>IF(ISBLANK('Tube Sequencing'!C268),"",IF('Tube Sequencing'!#REF!="","Please enter a Template Type. ",""))</f>
      </c>
      <c r="Q259" s="11">
        <f>IF(ISBLANK('Tube Sequencing'!C268),"",IF('Tube Sequencing'!#REF!="","Please enter Primer Type. ",""))</f>
      </c>
      <c r="R259" s="11">
        <f>IF(ISBLANK('Tube Sequencing'!C268),"",IF('Tube Sequencing'!#REF!="","Please enter Product Type. ",""))</f>
      </c>
      <c r="S259" s="11" t="e">
        <f>IF('Tube Sequencing'!#REF!="","",IF('Tube Sequencing'!C268="","Please enter a sample name for each reaction. ",""))</f>
        <v>#REF!</v>
      </c>
      <c r="Y259" s="11" t="e">
        <f>IF(VLOOKUP('Tube Sequencing'!D268,'_!Menus'!$F$2:$G$53,2,0)="Yes","Yes","")</f>
        <v>#N/A</v>
      </c>
    </row>
    <row r="260" spans="2:25" ht="12">
      <c r="B260" s="9">
        <v>260</v>
      </c>
      <c r="J260" s="11" t="e">
        <f t="shared" si="3"/>
        <v>#REF!</v>
      </c>
      <c r="K260" s="14" t="e">
        <f>IF('Tube Sequencing'!#REF!&gt;20000,IF('Tube Sequencing'!#REF!="BAC","","This read must be perfomed as a BAC Template Type. "),"")</f>
        <v>#REF!</v>
      </c>
      <c r="L260" s="11" t="e">
        <f>IF('Tube Sequencing'!#REF!="Needs Synthesis",IF('Tube Sequencing'!E269="","Please enter a sequence for a primer that needs synthesis. ",""),"")</f>
        <v>#REF!</v>
      </c>
      <c r="M260" s="11" t="e">
        <f>IF(ISTEXT(Y260),"",IF(LEFT('Tube Sequencing'!#REF!,4)="Free","Please select a primer from the Standard Primer List. ",""))</f>
        <v>#REF!</v>
      </c>
      <c r="N260" s="11" t="e">
        <f>IF('Tube Sequencing'!#REF!="","",IF('Tube Sequencing'!D269="",IF('Tube Sequencing'!#REF!="Premixed","","Please enter a Primer Name. "),""))</f>
        <v>#REF!</v>
      </c>
      <c r="O260" s="11" t="e">
        <f>IF('Tube Sequencing'!#REF!="Enclosed",IF(LEN('Tube Sequencing'!E269)&gt;7,"Please check the Primer Barcode as it is longer than 6 digits and may not be valid. ",""),"")</f>
        <v>#REF!</v>
      </c>
      <c r="P260" s="11">
        <f>IF(ISBLANK('Tube Sequencing'!C269),"",IF('Tube Sequencing'!#REF!="","Please enter a Template Type. ",""))</f>
      </c>
      <c r="Q260" s="11">
        <f>IF(ISBLANK('Tube Sequencing'!C269),"",IF('Tube Sequencing'!#REF!="","Please enter Primer Type. ",""))</f>
      </c>
      <c r="R260" s="11">
        <f>IF(ISBLANK('Tube Sequencing'!C269),"",IF('Tube Sequencing'!#REF!="","Please enter Product Type. ",""))</f>
      </c>
      <c r="S260" s="11" t="e">
        <f>IF('Tube Sequencing'!#REF!="","",IF('Tube Sequencing'!C269="","Please enter a sample name for each reaction. ",""))</f>
        <v>#REF!</v>
      </c>
      <c r="Y260" s="11" t="e">
        <f>IF(VLOOKUP('Tube Sequencing'!D269,'_!Menus'!$F$2:$G$53,2,0)="Yes","Yes","")</f>
        <v>#N/A</v>
      </c>
    </row>
    <row r="261" spans="2:25" ht="12">
      <c r="B261" s="9">
        <v>261</v>
      </c>
      <c r="J261" s="11" t="e">
        <f t="shared" si="3"/>
        <v>#REF!</v>
      </c>
      <c r="K261" s="14" t="e">
        <f>IF('Tube Sequencing'!#REF!&gt;20000,IF('Tube Sequencing'!#REF!="BAC","","This read must be perfomed as a BAC Template Type. "),"")</f>
        <v>#REF!</v>
      </c>
      <c r="L261" s="11" t="e">
        <f>IF('Tube Sequencing'!#REF!="Needs Synthesis",IF('Tube Sequencing'!E270="","Please enter a sequence for a primer that needs synthesis. ",""),"")</f>
        <v>#REF!</v>
      </c>
      <c r="M261" s="11" t="e">
        <f>IF(ISTEXT(Y261),"",IF(LEFT('Tube Sequencing'!#REF!,4)="Free","Please select a primer from the Standard Primer List. ",""))</f>
        <v>#REF!</v>
      </c>
      <c r="N261" s="11" t="e">
        <f>IF('Tube Sequencing'!#REF!="","",IF('Tube Sequencing'!D270="",IF('Tube Sequencing'!#REF!="Premixed","","Please enter a Primer Name. "),""))</f>
        <v>#REF!</v>
      </c>
      <c r="O261" s="11" t="e">
        <f>IF('Tube Sequencing'!#REF!="Enclosed",IF(LEN('Tube Sequencing'!E270)&gt;7,"Please check the Primer Barcode as it is longer than 6 digits and may not be valid. ",""),"")</f>
        <v>#REF!</v>
      </c>
      <c r="P261" s="11">
        <f>IF(ISBLANK('Tube Sequencing'!C270),"",IF('Tube Sequencing'!#REF!="","Please enter a Template Type. ",""))</f>
      </c>
      <c r="Q261" s="11">
        <f>IF(ISBLANK('Tube Sequencing'!C270),"",IF('Tube Sequencing'!#REF!="","Please enter Primer Type. ",""))</f>
      </c>
      <c r="R261" s="11">
        <f>IF(ISBLANK('Tube Sequencing'!C270),"",IF('Tube Sequencing'!#REF!="","Please enter Product Type. ",""))</f>
      </c>
      <c r="S261" s="11" t="e">
        <f>IF('Tube Sequencing'!#REF!="","",IF('Tube Sequencing'!C270="","Please enter a sample name for each reaction. ",""))</f>
        <v>#REF!</v>
      </c>
      <c r="Y261" s="11" t="e">
        <f>IF(VLOOKUP('Tube Sequencing'!D270,'_!Menus'!$F$2:$G$53,2,0)="Yes","Yes","")</f>
        <v>#N/A</v>
      </c>
    </row>
    <row r="262" spans="2:25" ht="12">
      <c r="B262" s="9">
        <v>262</v>
      </c>
      <c r="J262" s="11" t="e">
        <f aca="true" t="shared" si="4" ref="J262:J325">CONCATENATE(,K262,L262,M262,N262,O262,P262,,Q262,R262,S262,T262)</f>
        <v>#REF!</v>
      </c>
      <c r="K262" s="14" t="e">
        <f>IF('Tube Sequencing'!#REF!&gt;20000,IF('Tube Sequencing'!#REF!="BAC","","This read must be perfomed as a BAC Template Type. "),"")</f>
        <v>#REF!</v>
      </c>
      <c r="L262" s="11" t="e">
        <f>IF('Tube Sequencing'!#REF!="Needs Synthesis",IF('Tube Sequencing'!E271="","Please enter a sequence for a primer that needs synthesis. ",""),"")</f>
        <v>#REF!</v>
      </c>
      <c r="M262" s="11" t="e">
        <f>IF(ISTEXT(Y262),"",IF(LEFT('Tube Sequencing'!#REF!,4)="Free","Please select a primer from the Standard Primer List. ",""))</f>
        <v>#REF!</v>
      </c>
      <c r="N262" s="11" t="e">
        <f>IF('Tube Sequencing'!#REF!="","",IF('Tube Sequencing'!D271="",IF('Tube Sequencing'!#REF!="Premixed","","Please enter a Primer Name. "),""))</f>
        <v>#REF!</v>
      </c>
      <c r="O262" s="11" t="e">
        <f>IF('Tube Sequencing'!#REF!="Enclosed",IF(LEN('Tube Sequencing'!E271)&gt;7,"Please check the Primer Barcode as it is longer than 6 digits and may not be valid. ",""),"")</f>
        <v>#REF!</v>
      </c>
      <c r="P262" s="11">
        <f>IF(ISBLANK('Tube Sequencing'!C271),"",IF('Tube Sequencing'!#REF!="","Please enter a Template Type. ",""))</f>
      </c>
      <c r="Q262" s="11">
        <f>IF(ISBLANK('Tube Sequencing'!C271),"",IF('Tube Sequencing'!#REF!="","Please enter Primer Type. ",""))</f>
      </c>
      <c r="R262" s="11">
        <f>IF(ISBLANK('Tube Sequencing'!C271),"",IF('Tube Sequencing'!#REF!="","Please enter Product Type. ",""))</f>
      </c>
      <c r="S262" s="11" t="e">
        <f>IF('Tube Sequencing'!#REF!="","",IF('Tube Sequencing'!C271="","Please enter a sample name for each reaction. ",""))</f>
        <v>#REF!</v>
      </c>
      <c r="Y262" s="11" t="e">
        <f>IF(VLOOKUP('Tube Sequencing'!D271,'_!Menus'!$F$2:$G$53,2,0)="Yes","Yes","")</f>
        <v>#N/A</v>
      </c>
    </row>
    <row r="263" spans="2:25" ht="12">
      <c r="B263" s="9">
        <v>263</v>
      </c>
      <c r="J263" s="11" t="e">
        <f t="shared" si="4"/>
        <v>#REF!</v>
      </c>
      <c r="K263" s="14" t="e">
        <f>IF('Tube Sequencing'!#REF!&gt;20000,IF('Tube Sequencing'!#REF!="BAC","","This read must be perfomed as a BAC Template Type. "),"")</f>
        <v>#REF!</v>
      </c>
      <c r="L263" s="11" t="e">
        <f>IF('Tube Sequencing'!#REF!="Needs Synthesis",IF('Tube Sequencing'!E272="","Please enter a sequence for a primer that needs synthesis. ",""),"")</f>
        <v>#REF!</v>
      </c>
      <c r="M263" s="11" t="e">
        <f>IF(ISTEXT(Y263),"",IF(LEFT('Tube Sequencing'!#REF!,4)="Free","Please select a primer from the Standard Primer List. ",""))</f>
        <v>#REF!</v>
      </c>
      <c r="N263" s="11" t="e">
        <f>IF('Tube Sequencing'!#REF!="","",IF('Tube Sequencing'!D272="",IF('Tube Sequencing'!#REF!="Premixed","","Please enter a Primer Name. "),""))</f>
        <v>#REF!</v>
      </c>
      <c r="O263" s="11" t="e">
        <f>IF('Tube Sequencing'!#REF!="Enclosed",IF(LEN('Tube Sequencing'!E272)&gt;7,"Please check the Primer Barcode as it is longer than 6 digits and may not be valid. ",""),"")</f>
        <v>#REF!</v>
      </c>
      <c r="P263" s="11">
        <f>IF(ISBLANK('Tube Sequencing'!C272),"",IF('Tube Sequencing'!#REF!="","Please enter a Template Type. ",""))</f>
      </c>
      <c r="Q263" s="11">
        <f>IF(ISBLANK('Tube Sequencing'!C272),"",IF('Tube Sequencing'!#REF!="","Please enter Primer Type. ",""))</f>
      </c>
      <c r="R263" s="11">
        <f>IF(ISBLANK('Tube Sequencing'!C272),"",IF('Tube Sequencing'!#REF!="","Please enter Product Type. ",""))</f>
      </c>
      <c r="S263" s="11" t="e">
        <f>IF('Tube Sequencing'!#REF!="","",IF('Tube Sequencing'!C272="","Please enter a sample name for each reaction. ",""))</f>
        <v>#REF!</v>
      </c>
      <c r="Y263" s="11" t="e">
        <f>IF(VLOOKUP('Tube Sequencing'!D272,'_!Menus'!$F$2:$G$53,2,0)="Yes","Yes","")</f>
        <v>#N/A</v>
      </c>
    </row>
    <row r="264" spans="2:25" ht="12">
      <c r="B264" s="9">
        <v>264</v>
      </c>
      <c r="J264" s="11" t="e">
        <f t="shared" si="4"/>
        <v>#REF!</v>
      </c>
      <c r="K264" s="14" t="e">
        <f>IF('Tube Sequencing'!#REF!&gt;20000,IF('Tube Sequencing'!#REF!="BAC","","This read must be perfomed as a BAC Template Type. "),"")</f>
        <v>#REF!</v>
      </c>
      <c r="L264" s="11" t="e">
        <f>IF('Tube Sequencing'!#REF!="Needs Synthesis",IF('Tube Sequencing'!E273="","Please enter a sequence for a primer that needs synthesis. ",""),"")</f>
        <v>#REF!</v>
      </c>
      <c r="M264" s="11" t="e">
        <f>IF(ISTEXT(Y264),"",IF(LEFT('Tube Sequencing'!#REF!,4)="Free","Please select a primer from the Standard Primer List. ",""))</f>
        <v>#REF!</v>
      </c>
      <c r="N264" s="11" t="e">
        <f>IF('Tube Sequencing'!#REF!="","",IF('Tube Sequencing'!D273="",IF('Tube Sequencing'!#REF!="Premixed","","Please enter a Primer Name. "),""))</f>
        <v>#REF!</v>
      </c>
      <c r="O264" s="11" t="e">
        <f>IF('Tube Sequencing'!#REF!="Enclosed",IF(LEN('Tube Sequencing'!E273)&gt;7,"Please check the Primer Barcode as it is longer than 6 digits and may not be valid. ",""),"")</f>
        <v>#REF!</v>
      </c>
      <c r="P264" s="11">
        <f>IF(ISBLANK('Tube Sequencing'!C273),"",IF('Tube Sequencing'!#REF!="","Please enter a Template Type. ",""))</f>
      </c>
      <c r="Q264" s="11">
        <f>IF(ISBLANK('Tube Sequencing'!C273),"",IF('Tube Sequencing'!#REF!="","Please enter Primer Type. ",""))</f>
      </c>
      <c r="R264" s="11">
        <f>IF(ISBLANK('Tube Sequencing'!C273),"",IF('Tube Sequencing'!#REF!="","Please enter Product Type. ",""))</f>
      </c>
      <c r="S264" s="11" t="e">
        <f>IF('Tube Sequencing'!#REF!="","",IF('Tube Sequencing'!C273="","Please enter a sample name for each reaction. ",""))</f>
        <v>#REF!</v>
      </c>
      <c r="Y264" s="11" t="e">
        <f>IF(VLOOKUP('Tube Sequencing'!D273,'_!Menus'!$F$2:$G$53,2,0)="Yes","Yes","")</f>
        <v>#N/A</v>
      </c>
    </row>
    <row r="265" spans="2:25" ht="12">
      <c r="B265" s="9">
        <v>265</v>
      </c>
      <c r="J265" s="11" t="e">
        <f t="shared" si="4"/>
        <v>#REF!</v>
      </c>
      <c r="K265" s="14" t="e">
        <f>IF('Tube Sequencing'!#REF!&gt;20000,IF('Tube Sequencing'!#REF!="BAC","","This read must be perfomed as a BAC Template Type. "),"")</f>
        <v>#REF!</v>
      </c>
      <c r="L265" s="11" t="e">
        <f>IF('Tube Sequencing'!#REF!="Needs Synthesis",IF('Tube Sequencing'!E274="","Please enter a sequence for a primer that needs synthesis. ",""),"")</f>
        <v>#REF!</v>
      </c>
      <c r="M265" s="11" t="e">
        <f>IF(ISTEXT(Y265),"",IF(LEFT('Tube Sequencing'!#REF!,4)="Free","Please select a primer from the Standard Primer List. ",""))</f>
        <v>#REF!</v>
      </c>
      <c r="N265" s="11" t="e">
        <f>IF('Tube Sequencing'!#REF!="","",IF('Tube Sequencing'!D274="",IF('Tube Sequencing'!#REF!="Premixed","","Please enter a Primer Name. "),""))</f>
        <v>#REF!</v>
      </c>
      <c r="O265" s="11" t="e">
        <f>IF('Tube Sequencing'!#REF!="Enclosed",IF(LEN('Tube Sequencing'!E274)&gt;7,"Please check the Primer Barcode as it is longer than 6 digits and may not be valid. ",""),"")</f>
        <v>#REF!</v>
      </c>
      <c r="P265" s="11">
        <f>IF(ISBLANK('Tube Sequencing'!C274),"",IF('Tube Sequencing'!#REF!="","Please enter a Template Type. ",""))</f>
      </c>
      <c r="Q265" s="11">
        <f>IF(ISBLANK('Tube Sequencing'!C274),"",IF('Tube Sequencing'!#REF!="","Please enter Primer Type. ",""))</f>
      </c>
      <c r="R265" s="11">
        <f>IF(ISBLANK('Tube Sequencing'!C274),"",IF('Tube Sequencing'!#REF!="","Please enter Product Type. ",""))</f>
      </c>
      <c r="S265" s="11" t="e">
        <f>IF('Tube Sequencing'!#REF!="","",IF('Tube Sequencing'!C274="","Please enter a sample name for each reaction. ",""))</f>
        <v>#REF!</v>
      </c>
      <c r="Y265" s="11" t="e">
        <f>IF(VLOOKUP('Tube Sequencing'!D274,'_!Menus'!$F$2:$G$53,2,0)="Yes","Yes","")</f>
        <v>#N/A</v>
      </c>
    </row>
    <row r="266" spans="2:25" ht="12">
      <c r="B266" s="9">
        <v>266</v>
      </c>
      <c r="J266" s="11" t="e">
        <f t="shared" si="4"/>
        <v>#REF!</v>
      </c>
      <c r="K266" s="14" t="e">
        <f>IF('Tube Sequencing'!#REF!&gt;20000,IF('Tube Sequencing'!#REF!="BAC","","This read must be perfomed as a BAC Template Type. "),"")</f>
        <v>#REF!</v>
      </c>
      <c r="L266" s="11" t="e">
        <f>IF('Tube Sequencing'!#REF!="Needs Synthesis",IF('Tube Sequencing'!E275="","Please enter a sequence for a primer that needs synthesis. ",""),"")</f>
        <v>#REF!</v>
      </c>
      <c r="M266" s="11" t="e">
        <f>IF(ISTEXT(Y266),"",IF(LEFT('Tube Sequencing'!#REF!,4)="Free","Please select a primer from the Standard Primer List. ",""))</f>
        <v>#REF!</v>
      </c>
      <c r="N266" s="11" t="e">
        <f>IF('Tube Sequencing'!#REF!="","",IF('Tube Sequencing'!D275="",IF('Tube Sequencing'!#REF!="Premixed","","Please enter a Primer Name. "),""))</f>
        <v>#REF!</v>
      </c>
      <c r="O266" s="11" t="e">
        <f>IF('Tube Sequencing'!#REF!="Enclosed",IF(LEN('Tube Sequencing'!E275)&gt;7,"Please check the Primer Barcode as it is longer than 6 digits and may not be valid. ",""),"")</f>
        <v>#REF!</v>
      </c>
      <c r="P266" s="11">
        <f>IF(ISBLANK('Tube Sequencing'!C275),"",IF('Tube Sequencing'!#REF!="","Please enter a Template Type. ",""))</f>
      </c>
      <c r="Q266" s="11">
        <f>IF(ISBLANK('Tube Sequencing'!C275),"",IF('Tube Sequencing'!#REF!="","Please enter Primer Type. ",""))</f>
      </c>
      <c r="R266" s="11">
        <f>IF(ISBLANK('Tube Sequencing'!C275),"",IF('Tube Sequencing'!#REF!="","Please enter Product Type. ",""))</f>
      </c>
      <c r="S266" s="11" t="e">
        <f>IF('Tube Sequencing'!#REF!="","",IF('Tube Sequencing'!C275="","Please enter a sample name for each reaction. ",""))</f>
        <v>#REF!</v>
      </c>
      <c r="Y266" s="11" t="e">
        <f>IF(VLOOKUP('Tube Sequencing'!D275,'_!Menus'!$F$2:$G$53,2,0)="Yes","Yes","")</f>
        <v>#N/A</v>
      </c>
    </row>
    <row r="267" spans="2:25" ht="12">
      <c r="B267" s="9">
        <v>267</v>
      </c>
      <c r="J267" s="11" t="e">
        <f t="shared" si="4"/>
        <v>#REF!</v>
      </c>
      <c r="K267" s="14" t="e">
        <f>IF('Tube Sequencing'!#REF!&gt;20000,IF('Tube Sequencing'!#REF!="BAC","","This read must be perfomed as a BAC Template Type. "),"")</f>
        <v>#REF!</v>
      </c>
      <c r="L267" s="11" t="e">
        <f>IF('Tube Sequencing'!#REF!="Needs Synthesis",IF('Tube Sequencing'!E276="","Please enter a sequence for a primer that needs synthesis. ",""),"")</f>
        <v>#REF!</v>
      </c>
      <c r="M267" s="11" t="e">
        <f>IF(ISTEXT(Y267),"",IF(LEFT('Tube Sequencing'!#REF!,4)="Free","Please select a primer from the Standard Primer List. ",""))</f>
        <v>#REF!</v>
      </c>
      <c r="N267" s="11" t="e">
        <f>IF('Tube Sequencing'!#REF!="","",IF('Tube Sequencing'!D276="",IF('Tube Sequencing'!#REF!="Premixed","","Please enter a Primer Name. "),""))</f>
        <v>#REF!</v>
      </c>
      <c r="O267" s="11" t="e">
        <f>IF('Tube Sequencing'!#REF!="Enclosed",IF(LEN('Tube Sequencing'!E276)&gt;7,"Please check the Primer Barcode as it is longer than 6 digits and may not be valid. ",""),"")</f>
        <v>#REF!</v>
      </c>
      <c r="P267" s="11">
        <f>IF(ISBLANK('Tube Sequencing'!C276),"",IF('Tube Sequencing'!#REF!="","Please enter a Template Type. ",""))</f>
      </c>
      <c r="Q267" s="11">
        <f>IF(ISBLANK('Tube Sequencing'!C276),"",IF('Tube Sequencing'!#REF!="","Please enter Primer Type. ",""))</f>
      </c>
      <c r="R267" s="11">
        <f>IF(ISBLANK('Tube Sequencing'!C276),"",IF('Tube Sequencing'!#REF!="","Please enter Product Type. ",""))</f>
      </c>
      <c r="S267" s="11" t="e">
        <f>IF('Tube Sequencing'!#REF!="","",IF('Tube Sequencing'!C276="","Please enter a sample name for each reaction. ",""))</f>
        <v>#REF!</v>
      </c>
      <c r="Y267" s="11" t="e">
        <f>IF(VLOOKUP('Tube Sequencing'!D276,'_!Menus'!$F$2:$G$53,2,0)="Yes","Yes","")</f>
        <v>#N/A</v>
      </c>
    </row>
    <row r="268" spans="2:25" ht="12">
      <c r="B268" s="9">
        <v>268</v>
      </c>
      <c r="J268" s="11" t="e">
        <f t="shared" si="4"/>
        <v>#REF!</v>
      </c>
      <c r="K268" s="14" t="e">
        <f>IF('Tube Sequencing'!#REF!&gt;20000,IF('Tube Sequencing'!#REF!="BAC","","This read must be perfomed as a BAC Template Type. "),"")</f>
        <v>#REF!</v>
      </c>
      <c r="L268" s="11" t="e">
        <f>IF('Tube Sequencing'!#REF!="Needs Synthesis",IF('Tube Sequencing'!E277="","Please enter a sequence for a primer that needs synthesis. ",""),"")</f>
        <v>#REF!</v>
      </c>
      <c r="M268" s="11" t="e">
        <f>IF(ISTEXT(Y268),"",IF(LEFT('Tube Sequencing'!#REF!,4)="Free","Please select a primer from the Standard Primer List. ",""))</f>
        <v>#REF!</v>
      </c>
      <c r="N268" s="11" t="e">
        <f>IF('Tube Sequencing'!#REF!="","",IF('Tube Sequencing'!D277="",IF('Tube Sequencing'!#REF!="Premixed","","Please enter a Primer Name. "),""))</f>
        <v>#REF!</v>
      </c>
      <c r="O268" s="11" t="e">
        <f>IF('Tube Sequencing'!#REF!="Enclosed",IF(LEN('Tube Sequencing'!E277)&gt;7,"Please check the Primer Barcode as it is longer than 6 digits and may not be valid. ",""),"")</f>
        <v>#REF!</v>
      </c>
      <c r="P268" s="11">
        <f>IF(ISBLANK('Tube Sequencing'!C277),"",IF('Tube Sequencing'!#REF!="","Please enter a Template Type. ",""))</f>
      </c>
      <c r="Q268" s="11">
        <f>IF(ISBLANK('Tube Sequencing'!C277),"",IF('Tube Sequencing'!#REF!="","Please enter Primer Type. ",""))</f>
      </c>
      <c r="R268" s="11">
        <f>IF(ISBLANK('Tube Sequencing'!C277),"",IF('Tube Sequencing'!#REF!="","Please enter Product Type. ",""))</f>
      </c>
      <c r="S268" s="11" t="e">
        <f>IF('Tube Sequencing'!#REF!="","",IF('Tube Sequencing'!C277="","Please enter a sample name for each reaction. ",""))</f>
        <v>#REF!</v>
      </c>
      <c r="Y268" s="11" t="e">
        <f>IF(VLOOKUP('Tube Sequencing'!D277,'_!Menus'!$F$2:$G$53,2,0)="Yes","Yes","")</f>
        <v>#N/A</v>
      </c>
    </row>
    <row r="269" spans="2:25" ht="12">
      <c r="B269" s="9">
        <v>269</v>
      </c>
      <c r="J269" s="11" t="e">
        <f t="shared" si="4"/>
        <v>#REF!</v>
      </c>
      <c r="K269" s="14" t="e">
        <f>IF('Tube Sequencing'!#REF!&gt;20000,IF('Tube Sequencing'!#REF!="BAC","","This read must be perfomed as a BAC Template Type. "),"")</f>
        <v>#REF!</v>
      </c>
      <c r="L269" s="11" t="e">
        <f>IF('Tube Sequencing'!#REF!="Needs Synthesis",IF('Tube Sequencing'!E278="","Please enter a sequence for a primer that needs synthesis. ",""),"")</f>
        <v>#REF!</v>
      </c>
      <c r="M269" s="11" t="e">
        <f>IF(ISTEXT(Y269),"",IF(LEFT('Tube Sequencing'!#REF!,4)="Free","Please select a primer from the Standard Primer List. ",""))</f>
        <v>#REF!</v>
      </c>
      <c r="N269" s="11" t="e">
        <f>IF('Tube Sequencing'!#REF!="","",IF('Tube Sequencing'!D278="",IF('Tube Sequencing'!#REF!="Premixed","","Please enter a Primer Name. "),""))</f>
        <v>#REF!</v>
      </c>
      <c r="O269" s="11" t="e">
        <f>IF('Tube Sequencing'!#REF!="Enclosed",IF(LEN('Tube Sequencing'!E278)&gt;7,"Please check the Primer Barcode as it is longer than 6 digits and may not be valid. ",""),"")</f>
        <v>#REF!</v>
      </c>
      <c r="P269" s="11">
        <f>IF(ISBLANK('Tube Sequencing'!C278),"",IF('Tube Sequencing'!#REF!="","Please enter a Template Type. ",""))</f>
      </c>
      <c r="Q269" s="11">
        <f>IF(ISBLANK('Tube Sequencing'!C278),"",IF('Tube Sequencing'!#REF!="","Please enter Primer Type. ",""))</f>
      </c>
      <c r="R269" s="11">
        <f>IF(ISBLANK('Tube Sequencing'!C278),"",IF('Tube Sequencing'!#REF!="","Please enter Product Type. ",""))</f>
      </c>
      <c r="S269" s="11" t="e">
        <f>IF('Tube Sequencing'!#REF!="","",IF('Tube Sequencing'!C278="","Please enter a sample name for each reaction. ",""))</f>
        <v>#REF!</v>
      </c>
      <c r="Y269" s="11" t="e">
        <f>IF(VLOOKUP('Tube Sequencing'!D278,'_!Menus'!$F$2:$G$53,2,0)="Yes","Yes","")</f>
        <v>#N/A</v>
      </c>
    </row>
    <row r="270" spans="2:25" ht="12">
      <c r="B270" s="9">
        <v>270</v>
      </c>
      <c r="J270" s="11" t="e">
        <f t="shared" si="4"/>
        <v>#REF!</v>
      </c>
      <c r="K270" s="14" t="e">
        <f>IF('Tube Sequencing'!#REF!&gt;20000,IF('Tube Sequencing'!#REF!="BAC","","This read must be perfomed as a BAC Template Type. "),"")</f>
        <v>#REF!</v>
      </c>
      <c r="L270" s="11" t="e">
        <f>IF('Tube Sequencing'!#REF!="Needs Synthesis",IF('Tube Sequencing'!E279="","Please enter a sequence for a primer that needs synthesis. ",""),"")</f>
        <v>#REF!</v>
      </c>
      <c r="M270" s="11" t="e">
        <f>IF(ISTEXT(Y270),"",IF(LEFT('Tube Sequencing'!#REF!,4)="Free","Please select a primer from the Standard Primer List. ",""))</f>
        <v>#REF!</v>
      </c>
      <c r="N270" s="11" t="e">
        <f>IF('Tube Sequencing'!#REF!="","",IF('Tube Sequencing'!D279="",IF('Tube Sequencing'!#REF!="Premixed","","Please enter a Primer Name. "),""))</f>
        <v>#REF!</v>
      </c>
      <c r="O270" s="11" t="e">
        <f>IF('Tube Sequencing'!#REF!="Enclosed",IF(LEN('Tube Sequencing'!E279)&gt;7,"Please check the Primer Barcode as it is longer than 6 digits and may not be valid. ",""),"")</f>
        <v>#REF!</v>
      </c>
      <c r="P270" s="11">
        <f>IF(ISBLANK('Tube Sequencing'!C279),"",IF('Tube Sequencing'!#REF!="","Please enter a Template Type. ",""))</f>
      </c>
      <c r="Q270" s="11">
        <f>IF(ISBLANK('Tube Sequencing'!C279),"",IF('Tube Sequencing'!#REF!="","Please enter Primer Type. ",""))</f>
      </c>
      <c r="R270" s="11">
        <f>IF(ISBLANK('Tube Sequencing'!C279),"",IF('Tube Sequencing'!#REF!="","Please enter Product Type. ",""))</f>
      </c>
      <c r="S270" s="11" t="e">
        <f>IF('Tube Sequencing'!#REF!="","",IF('Tube Sequencing'!C279="","Please enter a sample name for each reaction. ",""))</f>
        <v>#REF!</v>
      </c>
      <c r="Y270" s="11" t="e">
        <f>IF(VLOOKUP('Tube Sequencing'!D279,'_!Menus'!$F$2:$G$53,2,0)="Yes","Yes","")</f>
        <v>#N/A</v>
      </c>
    </row>
    <row r="271" spans="2:25" ht="12">
      <c r="B271" s="9">
        <v>271</v>
      </c>
      <c r="J271" s="11" t="e">
        <f t="shared" si="4"/>
        <v>#REF!</v>
      </c>
      <c r="K271" s="14" t="e">
        <f>IF('Tube Sequencing'!#REF!&gt;20000,IF('Tube Sequencing'!#REF!="BAC","","This read must be perfomed as a BAC Template Type. "),"")</f>
        <v>#REF!</v>
      </c>
      <c r="L271" s="11" t="e">
        <f>IF('Tube Sequencing'!#REF!="Needs Synthesis",IF('Tube Sequencing'!E280="","Please enter a sequence for a primer that needs synthesis. ",""),"")</f>
        <v>#REF!</v>
      </c>
      <c r="M271" s="11" t="e">
        <f>IF(ISTEXT(Y271),"",IF(LEFT('Tube Sequencing'!#REF!,4)="Free","Please select a primer from the Standard Primer List. ",""))</f>
        <v>#REF!</v>
      </c>
      <c r="N271" s="11" t="e">
        <f>IF('Tube Sequencing'!#REF!="","",IF('Tube Sequencing'!D280="",IF('Tube Sequencing'!#REF!="Premixed","","Please enter a Primer Name. "),""))</f>
        <v>#REF!</v>
      </c>
      <c r="O271" s="11" t="e">
        <f>IF('Tube Sequencing'!#REF!="Enclosed",IF(LEN('Tube Sequencing'!E280)&gt;7,"Please check the Primer Barcode as it is longer than 6 digits and may not be valid. ",""),"")</f>
        <v>#REF!</v>
      </c>
      <c r="P271" s="11">
        <f>IF(ISBLANK('Tube Sequencing'!C280),"",IF('Tube Sequencing'!#REF!="","Please enter a Template Type. ",""))</f>
      </c>
      <c r="Q271" s="11">
        <f>IF(ISBLANK('Tube Sequencing'!C280),"",IF('Tube Sequencing'!#REF!="","Please enter Primer Type. ",""))</f>
      </c>
      <c r="R271" s="11">
        <f>IF(ISBLANK('Tube Sequencing'!C280),"",IF('Tube Sequencing'!#REF!="","Please enter Product Type. ",""))</f>
      </c>
      <c r="S271" s="11" t="e">
        <f>IF('Tube Sequencing'!#REF!="","",IF('Tube Sequencing'!C280="","Please enter a sample name for each reaction. ",""))</f>
        <v>#REF!</v>
      </c>
      <c r="Y271" s="11" t="e">
        <f>IF(VLOOKUP('Tube Sequencing'!D280,'_!Menus'!$F$2:$G$53,2,0)="Yes","Yes","")</f>
        <v>#N/A</v>
      </c>
    </row>
    <row r="272" spans="2:25" ht="12">
      <c r="B272" s="9">
        <v>272</v>
      </c>
      <c r="J272" s="11" t="e">
        <f t="shared" si="4"/>
        <v>#REF!</v>
      </c>
      <c r="K272" s="14" t="e">
        <f>IF('Tube Sequencing'!#REF!&gt;20000,IF('Tube Sequencing'!#REF!="BAC","","This read must be perfomed as a BAC Template Type. "),"")</f>
        <v>#REF!</v>
      </c>
      <c r="L272" s="11" t="e">
        <f>IF('Tube Sequencing'!#REF!="Needs Synthesis",IF('Tube Sequencing'!E281="","Please enter a sequence for a primer that needs synthesis. ",""),"")</f>
        <v>#REF!</v>
      </c>
      <c r="M272" s="11" t="e">
        <f>IF(ISTEXT(Y272),"",IF(LEFT('Tube Sequencing'!#REF!,4)="Free","Please select a primer from the Standard Primer List. ",""))</f>
        <v>#REF!</v>
      </c>
      <c r="N272" s="11" t="e">
        <f>IF('Tube Sequencing'!#REF!="","",IF('Tube Sequencing'!D281="",IF('Tube Sequencing'!#REF!="Premixed","","Please enter a Primer Name. "),""))</f>
        <v>#REF!</v>
      </c>
      <c r="O272" s="11" t="e">
        <f>IF('Tube Sequencing'!#REF!="Enclosed",IF(LEN('Tube Sequencing'!E281)&gt;7,"Please check the Primer Barcode as it is longer than 6 digits and may not be valid. ",""),"")</f>
        <v>#REF!</v>
      </c>
      <c r="P272" s="11">
        <f>IF(ISBLANK('Tube Sequencing'!C281),"",IF('Tube Sequencing'!#REF!="","Please enter a Template Type. ",""))</f>
      </c>
      <c r="Q272" s="11">
        <f>IF(ISBLANK('Tube Sequencing'!C281),"",IF('Tube Sequencing'!#REF!="","Please enter Primer Type. ",""))</f>
      </c>
      <c r="R272" s="11">
        <f>IF(ISBLANK('Tube Sequencing'!C281),"",IF('Tube Sequencing'!#REF!="","Please enter Product Type. ",""))</f>
      </c>
      <c r="S272" s="11" t="e">
        <f>IF('Tube Sequencing'!#REF!="","",IF('Tube Sequencing'!C281="","Please enter a sample name for each reaction. ",""))</f>
        <v>#REF!</v>
      </c>
      <c r="Y272" s="11" t="e">
        <f>IF(VLOOKUP('Tube Sequencing'!D281,'_!Menus'!$F$2:$G$53,2,0)="Yes","Yes","")</f>
        <v>#N/A</v>
      </c>
    </row>
    <row r="273" spans="2:25" ht="12">
      <c r="B273" s="9">
        <v>273</v>
      </c>
      <c r="J273" s="11" t="e">
        <f t="shared" si="4"/>
        <v>#REF!</v>
      </c>
      <c r="K273" s="14" t="e">
        <f>IF('Tube Sequencing'!#REF!&gt;20000,IF('Tube Sequencing'!#REF!="BAC","","This read must be perfomed as a BAC Template Type. "),"")</f>
        <v>#REF!</v>
      </c>
      <c r="L273" s="11" t="e">
        <f>IF('Tube Sequencing'!#REF!="Needs Synthesis",IF('Tube Sequencing'!E282="","Please enter a sequence for a primer that needs synthesis. ",""),"")</f>
        <v>#REF!</v>
      </c>
      <c r="M273" s="11" t="e">
        <f>IF(ISTEXT(Y273),"",IF(LEFT('Tube Sequencing'!#REF!,4)="Free","Please select a primer from the Standard Primer List. ",""))</f>
        <v>#REF!</v>
      </c>
      <c r="N273" s="11" t="e">
        <f>IF('Tube Sequencing'!#REF!="","",IF('Tube Sequencing'!D282="",IF('Tube Sequencing'!#REF!="Premixed","","Please enter a Primer Name. "),""))</f>
        <v>#REF!</v>
      </c>
      <c r="O273" s="11" t="e">
        <f>IF('Tube Sequencing'!#REF!="Enclosed",IF(LEN('Tube Sequencing'!E282)&gt;7,"Please check the Primer Barcode as it is longer than 6 digits and may not be valid. ",""),"")</f>
        <v>#REF!</v>
      </c>
      <c r="P273" s="11">
        <f>IF(ISBLANK('Tube Sequencing'!C282),"",IF('Tube Sequencing'!#REF!="","Please enter a Template Type. ",""))</f>
      </c>
      <c r="Q273" s="11">
        <f>IF(ISBLANK('Tube Sequencing'!C282),"",IF('Tube Sequencing'!#REF!="","Please enter Primer Type. ",""))</f>
      </c>
      <c r="R273" s="11">
        <f>IF(ISBLANK('Tube Sequencing'!C282),"",IF('Tube Sequencing'!#REF!="","Please enter Product Type. ",""))</f>
      </c>
      <c r="S273" s="11" t="e">
        <f>IF('Tube Sequencing'!#REF!="","",IF('Tube Sequencing'!C282="","Please enter a sample name for each reaction. ",""))</f>
        <v>#REF!</v>
      </c>
      <c r="Y273" s="11" t="e">
        <f>IF(VLOOKUP('Tube Sequencing'!D282,'_!Menus'!$F$2:$G$53,2,0)="Yes","Yes","")</f>
        <v>#N/A</v>
      </c>
    </row>
    <row r="274" spans="2:25" ht="12">
      <c r="B274" s="9">
        <v>274</v>
      </c>
      <c r="J274" s="11" t="e">
        <f t="shared" si="4"/>
        <v>#REF!</v>
      </c>
      <c r="K274" s="14" t="e">
        <f>IF('Tube Sequencing'!#REF!&gt;20000,IF('Tube Sequencing'!#REF!="BAC","","This read must be perfomed as a BAC Template Type. "),"")</f>
        <v>#REF!</v>
      </c>
      <c r="L274" s="11" t="e">
        <f>IF('Tube Sequencing'!#REF!="Needs Synthesis",IF('Tube Sequencing'!E283="","Please enter a sequence for a primer that needs synthesis. ",""),"")</f>
        <v>#REF!</v>
      </c>
      <c r="M274" s="11" t="e">
        <f>IF(ISTEXT(Y274),"",IF(LEFT('Tube Sequencing'!#REF!,4)="Free","Please select a primer from the Standard Primer List. ",""))</f>
        <v>#REF!</v>
      </c>
      <c r="N274" s="11" t="e">
        <f>IF('Tube Sequencing'!#REF!="","",IF('Tube Sequencing'!D283="",IF('Tube Sequencing'!#REF!="Premixed","","Please enter a Primer Name. "),""))</f>
        <v>#REF!</v>
      </c>
      <c r="O274" s="11" t="e">
        <f>IF('Tube Sequencing'!#REF!="Enclosed",IF(LEN('Tube Sequencing'!E283)&gt;7,"Please check the Primer Barcode as it is longer than 6 digits and may not be valid. ",""),"")</f>
        <v>#REF!</v>
      </c>
      <c r="P274" s="11">
        <f>IF(ISBLANK('Tube Sequencing'!C283),"",IF('Tube Sequencing'!#REF!="","Please enter a Template Type. ",""))</f>
      </c>
      <c r="Q274" s="11">
        <f>IF(ISBLANK('Tube Sequencing'!C283),"",IF('Tube Sequencing'!#REF!="","Please enter Primer Type. ",""))</f>
      </c>
      <c r="R274" s="11">
        <f>IF(ISBLANK('Tube Sequencing'!C283),"",IF('Tube Sequencing'!#REF!="","Please enter Product Type. ",""))</f>
      </c>
      <c r="S274" s="11" t="e">
        <f>IF('Tube Sequencing'!#REF!="","",IF('Tube Sequencing'!C283="","Please enter a sample name for each reaction. ",""))</f>
        <v>#REF!</v>
      </c>
      <c r="Y274" s="11" t="e">
        <f>IF(VLOOKUP('Tube Sequencing'!D283,'_!Menus'!$F$2:$G$53,2,0)="Yes","Yes","")</f>
        <v>#N/A</v>
      </c>
    </row>
    <row r="275" spans="2:25" ht="12">
      <c r="B275" s="9">
        <v>275</v>
      </c>
      <c r="J275" s="11" t="e">
        <f t="shared" si="4"/>
        <v>#REF!</v>
      </c>
      <c r="K275" s="14" t="e">
        <f>IF('Tube Sequencing'!#REF!&gt;20000,IF('Tube Sequencing'!#REF!="BAC","","This read must be perfomed as a BAC Template Type. "),"")</f>
        <v>#REF!</v>
      </c>
      <c r="L275" s="11" t="e">
        <f>IF('Tube Sequencing'!#REF!="Needs Synthesis",IF('Tube Sequencing'!E284="","Please enter a sequence for a primer that needs synthesis. ",""),"")</f>
        <v>#REF!</v>
      </c>
      <c r="M275" s="11" t="e">
        <f>IF(ISTEXT(Y275),"",IF(LEFT('Tube Sequencing'!#REF!,4)="Free","Please select a primer from the Standard Primer List. ",""))</f>
        <v>#REF!</v>
      </c>
      <c r="N275" s="11" t="e">
        <f>IF('Tube Sequencing'!#REF!="","",IF('Tube Sequencing'!D284="",IF('Tube Sequencing'!#REF!="Premixed","","Please enter a Primer Name. "),""))</f>
        <v>#REF!</v>
      </c>
      <c r="O275" s="11" t="e">
        <f>IF('Tube Sequencing'!#REF!="Enclosed",IF(LEN('Tube Sequencing'!E284)&gt;7,"Please check the Primer Barcode as it is longer than 6 digits and may not be valid. ",""),"")</f>
        <v>#REF!</v>
      </c>
      <c r="P275" s="11">
        <f>IF(ISBLANK('Tube Sequencing'!C284),"",IF('Tube Sequencing'!#REF!="","Please enter a Template Type. ",""))</f>
      </c>
      <c r="Q275" s="11">
        <f>IF(ISBLANK('Tube Sequencing'!C284),"",IF('Tube Sequencing'!#REF!="","Please enter Primer Type. ",""))</f>
      </c>
      <c r="R275" s="11">
        <f>IF(ISBLANK('Tube Sequencing'!C284),"",IF('Tube Sequencing'!#REF!="","Please enter Product Type. ",""))</f>
      </c>
      <c r="S275" s="11" t="e">
        <f>IF('Tube Sequencing'!#REF!="","",IF('Tube Sequencing'!C284="","Please enter a sample name for each reaction. ",""))</f>
        <v>#REF!</v>
      </c>
      <c r="Y275" s="11" t="e">
        <f>IF(VLOOKUP('Tube Sequencing'!D284,'_!Menus'!$F$2:$G$53,2,0)="Yes","Yes","")</f>
        <v>#N/A</v>
      </c>
    </row>
    <row r="276" spans="2:25" ht="12">
      <c r="B276" s="9">
        <v>276</v>
      </c>
      <c r="J276" s="11" t="e">
        <f t="shared" si="4"/>
        <v>#REF!</v>
      </c>
      <c r="K276" s="14" t="e">
        <f>IF('Tube Sequencing'!#REF!&gt;20000,IF('Tube Sequencing'!#REF!="BAC","","This read must be perfomed as a BAC Template Type. "),"")</f>
        <v>#REF!</v>
      </c>
      <c r="L276" s="11" t="e">
        <f>IF('Tube Sequencing'!#REF!="Needs Synthesis",IF('Tube Sequencing'!E285="","Please enter a sequence for a primer that needs synthesis. ",""),"")</f>
        <v>#REF!</v>
      </c>
      <c r="M276" s="11" t="e">
        <f>IF(ISTEXT(Y276),"",IF(LEFT('Tube Sequencing'!#REF!,4)="Free","Please select a primer from the Standard Primer List. ",""))</f>
        <v>#REF!</v>
      </c>
      <c r="N276" s="11" t="e">
        <f>IF('Tube Sequencing'!#REF!="","",IF('Tube Sequencing'!D285="",IF('Tube Sequencing'!#REF!="Premixed","","Please enter a Primer Name. "),""))</f>
        <v>#REF!</v>
      </c>
      <c r="O276" s="11" t="e">
        <f>IF('Tube Sequencing'!#REF!="Enclosed",IF(LEN('Tube Sequencing'!E285)&gt;7,"Please check the Primer Barcode as it is longer than 6 digits and may not be valid. ",""),"")</f>
        <v>#REF!</v>
      </c>
      <c r="P276" s="11">
        <f>IF(ISBLANK('Tube Sequencing'!C285),"",IF('Tube Sequencing'!#REF!="","Please enter a Template Type. ",""))</f>
      </c>
      <c r="Q276" s="11">
        <f>IF(ISBLANK('Tube Sequencing'!C285),"",IF('Tube Sequencing'!#REF!="","Please enter Primer Type. ",""))</f>
      </c>
      <c r="R276" s="11">
        <f>IF(ISBLANK('Tube Sequencing'!C285),"",IF('Tube Sequencing'!#REF!="","Please enter Product Type. ",""))</f>
      </c>
      <c r="S276" s="11" t="e">
        <f>IF('Tube Sequencing'!#REF!="","",IF('Tube Sequencing'!C285="","Please enter a sample name for each reaction. ",""))</f>
        <v>#REF!</v>
      </c>
      <c r="Y276" s="11" t="e">
        <f>IF(VLOOKUP('Tube Sequencing'!D285,'_!Menus'!$F$2:$G$53,2,0)="Yes","Yes","")</f>
        <v>#N/A</v>
      </c>
    </row>
    <row r="277" spans="2:25" ht="12">
      <c r="B277" s="9">
        <v>277</v>
      </c>
      <c r="J277" s="11" t="e">
        <f t="shared" si="4"/>
        <v>#REF!</v>
      </c>
      <c r="K277" s="14" t="e">
        <f>IF('Tube Sequencing'!#REF!&gt;20000,IF('Tube Sequencing'!#REF!="BAC","","This read must be perfomed as a BAC Template Type. "),"")</f>
        <v>#REF!</v>
      </c>
      <c r="L277" s="11" t="e">
        <f>IF('Tube Sequencing'!#REF!="Needs Synthesis",IF('Tube Sequencing'!E286="","Please enter a sequence for a primer that needs synthesis. ",""),"")</f>
        <v>#REF!</v>
      </c>
      <c r="M277" s="11" t="e">
        <f>IF(ISTEXT(Y277),"",IF(LEFT('Tube Sequencing'!#REF!,4)="Free","Please select a primer from the Standard Primer List. ",""))</f>
        <v>#REF!</v>
      </c>
      <c r="N277" s="11" t="e">
        <f>IF('Tube Sequencing'!#REF!="","",IF('Tube Sequencing'!D286="",IF('Tube Sequencing'!#REF!="Premixed","","Please enter a Primer Name. "),""))</f>
        <v>#REF!</v>
      </c>
      <c r="O277" s="11" t="e">
        <f>IF('Tube Sequencing'!#REF!="Enclosed",IF(LEN('Tube Sequencing'!E286)&gt;7,"Please check the Primer Barcode as it is longer than 6 digits and may not be valid. ",""),"")</f>
        <v>#REF!</v>
      </c>
      <c r="P277" s="11">
        <f>IF(ISBLANK('Tube Sequencing'!C286),"",IF('Tube Sequencing'!#REF!="","Please enter a Template Type. ",""))</f>
      </c>
      <c r="Q277" s="11">
        <f>IF(ISBLANK('Tube Sequencing'!C286),"",IF('Tube Sequencing'!#REF!="","Please enter Primer Type. ",""))</f>
      </c>
      <c r="R277" s="11">
        <f>IF(ISBLANK('Tube Sequencing'!C286),"",IF('Tube Sequencing'!#REF!="","Please enter Product Type. ",""))</f>
      </c>
      <c r="S277" s="11" t="e">
        <f>IF('Tube Sequencing'!#REF!="","",IF('Tube Sequencing'!C286="","Please enter a sample name for each reaction. ",""))</f>
        <v>#REF!</v>
      </c>
      <c r="Y277" s="11" t="e">
        <f>IF(VLOOKUP('Tube Sequencing'!D286,'_!Menus'!$F$2:$G$53,2,0)="Yes","Yes","")</f>
        <v>#N/A</v>
      </c>
    </row>
    <row r="278" spans="2:25" ht="12">
      <c r="B278" s="9">
        <v>278</v>
      </c>
      <c r="J278" s="11" t="e">
        <f t="shared" si="4"/>
        <v>#REF!</v>
      </c>
      <c r="K278" s="14" t="e">
        <f>IF('Tube Sequencing'!#REF!&gt;20000,IF('Tube Sequencing'!#REF!="BAC","","This read must be perfomed as a BAC Template Type. "),"")</f>
        <v>#REF!</v>
      </c>
      <c r="L278" s="11" t="e">
        <f>IF('Tube Sequencing'!#REF!="Needs Synthesis",IF('Tube Sequencing'!E287="","Please enter a sequence for a primer that needs synthesis. ",""),"")</f>
        <v>#REF!</v>
      </c>
      <c r="M278" s="11" t="e">
        <f>IF(ISTEXT(Y278),"",IF(LEFT('Tube Sequencing'!#REF!,4)="Free","Please select a primer from the Standard Primer List. ",""))</f>
        <v>#REF!</v>
      </c>
      <c r="N278" s="11" t="e">
        <f>IF('Tube Sequencing'!#REF!="","",IF('Tube Sequencing'!D287="",IF('Tube Sequencing'!#REF!="Premixed","","Please enter a Primer Name. "),""))</f>
        <v>#REF!</v>
      </c>
      <c r="O278" s="11" t="e">
        <f>IF('Tube Sequencing'!#REF!="Enclosed",IF(LEN('Tube Sequencing'!E287)&gt;7,"Please check the Primer Barcode as it is longer than 6 digits and may not be valid. ",""),"")</f>
        <v>#REF!</v>
      </c>
      <c r="P278" s="11">
        <f>IF(ISBLANK('Tube Sequencing'!C287),"",IF('Tube Sequencing'!#REF!="","Please enter a Template Type. ",""))</f>
      </c>
      <c r="Q278" s="11">
        <f>IF(ISBLANK('Tube Sequencing'!C287),"",IF('Tube Sequencing'!#REF!="","Please enter Primer Type. ",""))</f>
      </c>
      <c r="R278" s="11">
        <f>IF(ISBLANK('Tube Sequencing'!C287),"",IF('Tube Sequencing'!#REF!="","Please enter Product Type. ",""))</f>
      </c>
      <c r="S278" s="11" t="e">
        <f>IF('Tube Sequencing'!#REF!="","",IF('Tube Sequencing'!C287="","Please enter a sample name for each reaction. ",""))</f>
        <v>#REF!</v>
      </c>
      <c r="Y278" s="11" t="e">
        <f>IF(VLOOKUP('Tube Sequencing'!D287,'_!Menus'!$F$2:$G$53,2,0)="Yes","Yes","")</f>
        <v>#N/A</v>
      </c>
    </row>
    <row r="279" spans="2:25" ht="12">
      <c r="B279" s="9">
        <v>279</v>
      </c>
      <c r="J279" s="11" t="e">
        <f t="shared" si="4"/>
        <v>#REF!</v>
      </c>
      <c r="K279" s="14" t="e">
        <f>IF('Tube Sequencing'!#REF!&gt;20000,IF('Tube Sequencing'!#REF!="BAC","","This read must be perfomed as a BAC Template Type. "),"")</f>
        <v>#REF!</v>
      </c>
      <c r="L279" s="11" t="e">
        <f>IF('Tube Sequencing'!#REF!="Needs Synthesis",IF('Tube Sequencing'!E288="","Please enter a sequence for a primer that needs synthesis. ",""),"")</f>
        <v>#REF!</v>
      </c>
      <c r="M279" s="11" t="e">
        <f>IF(ISTEXT(Y279),"",IF(LEFT('Tube Sequencing'!#REF!,4)="Free","Please select a primer from the Standard Primer List. ",""))</f>
        <v>#REF!</v>
      </c>
      <c r="N279" s="11" t="e">
        <f>IF('Tube Sequencing'!#REF!="","",IF('Tube Sequencing'!D288="",IF('Tube Sequencing'!#REF!="Premixed","","Please enter a Primer Name. "),""))</f>
        <v>#REF!</v>
      </c>
      <c r="O279" s="11" t="e">
        <f>IF('Tube Sequencing'!#REF!="Enclosed",IF(LEN('Tube Sequencing'!E288)&gt;7,"Please check the Primer Barcode as it is longer than 6 digits and may not be valid. ",""),"")</f>
        <v>#REF!</v>
      </c>
      <c r="P279" s="11">
        <f>IF(ISBLANK('Tube Sequencing'!C288),"",IF('Tube Sequencing'!#REF!="","Please enter a Template Type. ",""))</f>
      </c>
      <c r="Q279" s="11">
        <f>IF(ISBLANK('Tube Sequencing'!C288),"",IF('Tube Sequencing'!#REF!="","Please enter Primer Type. ",""))</f>
      </c>
      <c r="R279" s="11">
        <f>IF(ISBLANK('Tube Sequencing'!C288),"",IF('Tube Sequencing'!#REF!="","Please enter Product Type. ",""))</f>
      </c>
      <c r="S279" s="11" t="e">
        <f>IF('Tube Sequencing'!#REF!="","",IF('Tube Sequencing'!C288="","Please enter a sample name for each reaction. ",""))</f>
        <v>#REF!</v>
      </c>
      <c r="Y279" s="11" t="e">
        <f>IF(VLOOKUP('Tube Sequencing'!D288,'_!Menus'!$F$2:$G$53,2,0)="Yes","Yes","")</f>
        <v>#N/A</v>
      </c>
    </row>
    <row r="280" spans="2:25" ht="12">
      <c r="B280" s="9">
        <v>280</v>
      </c>
      <c r="J280" s="11" t="e">
        <f t="shared" si="4"/>
        <v>#REF!</v>
      </c>
      <c r="K280" s="14" t="e">
        <f>IF('Tube Sequencing'!#REF!&gt;20000,IF('Tube Sequencing'!#REF!="BAC","","This read must be perfomed as a BAC Template Type. "),"")</f>
        <v>#REF!</v>
      </c>
      <c r="L280" s="11" t="e">
        <f>IF('Tube Sequencing'!#REF!="Needs Synthesis",IF('Tube Sequencing'!E289="","Please enter a sequence for a primer that needs synthesis. ",""),"")</f>
        <v>#REF!</v>
      </c>
      <c r="M280" s="11" t="e">
        <f>IF(ISTEXT(Y280),"",IF(LEFT('Tube Sequencing'!#REF!,4)="Free","Please select a primer from the Standard Primer List. ",""))</f>
        <v>#REF!</v>
      </c>
      <c r="N280" s="11" t="e">
        <f>IF('Tube Sequencing'!#REF!="","",IF('Tube Sequencing'!D289="",IF('Tube Sequencing'!#REF!="Premixed","","Please enter a Primer Name. "),""))</f>
        <v>#REF!</v>
      </c>
      <c r="O280" s="11" t="e">
        <f>IF('Tube Sequencing'!#REF!="Enclosed",IF(LEN('Tube Sequencing'!E289)&gt;7,"Please check the Primer Barcode as it is longer than 6 digits and may not be valid. ",""),"")</f>
        <v>#REF!</v>
      </c>
      <c r="P280" s="11">
        <f>IF(ISBLANK('Tube Sequencing'!C289),"",IF('Tube Sequencing'!#REF!="","Please enter a Template Type. ",""))</f>
      </c>
      <c r="Q280" s="11">
        <f>IF(ISBLANK('Tube Sequencing'!C289),"",IF('Tube Sequencing'!#REF!="","Please enter Primer Type. ",""))</f>
      </c>
      <c r="R280" s="11">
        <f>IF(ISBLANK('Tube Sequencing'!C289),"",IF('Tube Sequencing'!#REF!="","Please enter Product Type. ",""))</f>
      </c>
      <c r="S280" s="11" t="e">
        <f>IF('Tube Sequencing'!#REF!="","",IF('Tube Sequencing'!C289="","Please enter a sample name for each reaction. ",""))</f>
        <v>#REF!</v>
      </c>
      <c r="Y280" s="11" t="e">
        <f>IF(VLOOKUP('Tube Sequencing'!D289,'_!Menus'!$F$2:$G$53,2,0)="Yes","Yes","")</f>
        <v>#N/A</v>
      </c>
    </row>
    <row r="281" spans="2:25" ht="12">
      <c r="B281" s="9">
        <v>281</v>
      </c>
      <c r="J281" s="11" t="e">
        <f t="shared" si="4"/>
        <v>#REF!</v>
      </c>
      <c r="K281" s="14" t="e">
        <f>IF('Tube Sequencing'!#REF!&gt;20000,IF('Tube Sequencing'!#REF!="BAC","","This read must be perfomed as a BAC Template Type. "),"")</f>
        <v>#REF!</v>
      </c>
      <c r="L281" s="11" t="e">
        <f>IF('Tube Sequencing'!#REF!="Needs Synthesis",IF('Tube Sequencing'!E290="","Please enter a sequence for a primer that needs synthesis. ",""),"")</f>
        <v>#REF!</v>
      </c>
      <c r="M281" s="11" t="e">
        <f>IF(ISTEXT(Y281),"",IF(LEFT('Tube Sequencing'!#REF!,4)="Free","Please select a primer from the Standard Primer List. ",""))</f>
        <v>#REF!</v>
      </c>
      <c r="N281" s="11" t="e">
        <f>IF('Tube Sequencing'!#REF!="","",IF('Tube Sequencing'!D290="",IF('Tube Sequencing'!#REF!="Premixed","","Please enter a Primer Name. "),""))</f>
        <v>#REF!</v>
      </c>
      <c r="O281" s="11" t="e">
        <f>IF('Tube Sequencing'!#REF!="Enclosed",IF(LEN('Tube Sequencing'!E290)&gt;7,"Please check the Primer Barcode as it is longer than 6 digits and may not be valid. ",""),"")</f>
        <v>#REF!</v>
      </c>
      <c r="P281" s="11">
        <f>IF(ISBLANK('Tube Sequencing'!C290),"",IF('Tube Sequencing'!#REF!="","Please enter a Template Type. ",""))</f>
      </c>
      <c r="Q281" s="11">
        <f>IF(ISBLANK('Tube Sequencing'!C290),"",IF('Tube Sequencing'!#REF!="","Please enter Primer Type. ",""))</f>
      </c>
      <c r="R281" s="11">
        <f>IF(ISBLANK('Tube Sequencing'!C290),"",IF('Tube Sequencing'!#REF!="","Please enter Product Type. ",""))</f>
      </c>
      <c r="S281" s="11" t="e">
        <f>IF('Tube Sequencing'!#REF!="","",IF('Tube Sequencing'!C290="","Please enter a sample name for each reaction. ",""))</f>
        <v>#REF!</v>
      </c>
      <c r="Y281" s="11" t="e">
        <f>IF(VLOOKUP('Tube Sequencing'!D290,'_!Menus'!$F$2:$G$53,2,0)="Yes","Yes","")</f>
        <v>#N/A</v>
      </c>
    </row>
    <row r="282" spans="2:25" ht="12">
      <c r="B282" s="9">
        <v>282</v>
      </c>
      <c r="J282" s="11" t="e">
        <f t="shared" si="4"/>
        <v>#REF!</v>
      </c>
      <c r="K282" s="14" t="e">
        <f>IF('Tube Sequencing'!#REF!&gt;20000,IF('Tube Sequencing'!#REF!="BAC","","This read must be perfomed as a BAC Template Type. "),"")</f>
        <v>#REF!</v>
      </c>
      <c r="L282" s="11" t="e">
        <f>IF('Tube Sequencing'!#REF!="Needs Synthesis",IF('Tube Sequencing'!E291="","Please enter a sequence for a primer that needs synthesis. ",""),"")</f>
        <v>#REF!</v>
      </c>
      <c r="M282" s="11" t="e">
        <f>IF(ISTEXT(Y282),"",IF(LEFT('Tube Sequencing'!#REF!,4)="Free","Please select a primer from the Standard Primer List. ",""))</f>
        <v>#REF!</v>
      </c>
      <c r="N282" s="11" t="e">
        <f>IF('Tube Sequencing'!#REF!="","",IF('Tube Sequencing'!D291="",IF('Tube Sequencing'!#REF!="Premixed","","Please enter a Primer Name. "),""))</f>
        <v>#REF!</v>
      </c>
      <c r="O282" s="11" t="e">
        <f>IF('Tube Sequencing'!#REF!="Enclosed",IF(LEN('Tube Sequencing'!E291)&gt;7,"Please check the Primer Barcode as it is longer than 6 digits and may not be valid. ",""),"")</f>
        <v>#REF!</v>
      </c>
      <c r="P282" s="11">
        <f>IF(ISBLANK('Tube Sequencing'!C291),"",IF('Tube Sequencing'!#REF!="","Please enter a Template Type. ",""))</f>
      </c>
      <c r="Q282" s="11">
        <f>IF(ISBLANK('Tube Sequencing'!C291),"",IF('Tube Sequencing'!#REF!="","Please enter Primer Type. ",""))</f>
      </c>
      <c r="R282" s="11">
        <f>IF(ISBLANK('Tube Sequencing'!C291),"",IF('Tube Sequencing'!#REF!="","Please enter Product Type. ",""))</f>
      </c>
      <c r="S282" s="11" t="e">
        <f>IF('Tube Sequencing'!#REF!="","",IF('Tube Sequencing'!C291="","Please enter a sample name for each reaction. ",""))</f>
        <v>#REF!</v>
      </c>
      <c r="Y282" s="11" t="e">
        <f>IF(VLOOKUP('Tube Sequencing'!D291,'_!Menus'!$F$2:$G$53,2,0)="Yes","Yes","")</f>
        <v>#N/A</v>
      </c>
    </row>
    <row r="283" spans="2:25" ht="12">
      <c r="B283" s="9">
        <v>283</v>
      </c>
      <c r="J283" s="11" t="e">
        <f t="shared" si="4"/>
        <v>#REF!</v>
      </c>
      <c r="K283" s="14" t="e">
        <f>IF('Tube Sequencing'!#REF!&gt;20000,IF('Tube Sequencing'!#REF!="BAC","","This read must be perfomed as a BAC Template Type. "),"")</f>
        <v>#REF!</v>
      </c>
      <c r="L283" s="11" t="e">
        <f>IF('Tube Sequencing'!#REF!="Needs Synthesis",IF('Tube Sequencing'!E292="","Please enter a sequence for a primer that needs synthesis. ",""),"")</f>
        <v>#REF!</v>
      </c>
      <c r="M283" s="11" t="e">
        <f>IF(ISTEXT(Y283),"",IF(LEFT('Tube Sequencing'!#REF!,4)="Free","Please select a primer from the Standard Primer List. ",""))</f>
        <v>#REF!</v>
      </c>
      <c r="N283" s="11" t="e">
        <f>IF('Tube Sequencing'!#REF!="","",IF('Tube Sequencing'!D292="",IF('Tube Sequencing'!#REF!="Premixed","","Please enter a Primer Name. "),""))</f>
        <v>#REF!</v>
      </c>
      <c r="O283" s="11" t="e">
        <f>IF('Tube Sequencing'!#REF!="Enclosed",IF(LEN('Tube Sequencing'!E292)&gt;7,"Please check the Primer Barcode as it is longer than 6 digits and may not be valid. ",""),"")</f>
        <v>#REF!</v>
      </c>
      <c r="P283" s="11">
        <f>IF(ISBLANK('Tube Sequencing'!C292),"",IF('Tube Sequencing'!#REF!="","Please enter a Template Type. ",""))</f>
      </c>
      <c r="Q283" s="11">
        <f>IF(ISBLANK('Tube Sequencing'!C292),"",IF('Tube Sequencing'!#REF!="","Please enter Primer Type. ",""))</f>
      </c>
      <c r="R283" s="11">
        <f>IF(ISBLANK('Tube Sequencing'!C292),"",IF('Tube Sequencing'!#REF!="","Please enter Product Type. ",""))</f>
      </c>
      <c r="S283" s="11" t="e">
        <f>IF('Tube Sequencing'!#REF!="","",IF('Tube Sequencing'!C292="","Please enter a sample name for each reaction. ",""))</f>
        <v>#REF!</v>
      </c>
      <c r="Y283" s="11" t="e">
        <f>IF(VLOOKUP('Tube Sequencing'!D292,'_!Menus'!$F$2:$G$53,2,0)="Yes","Yes","")</f>
        <v>#N/A</v>
      </c>
    </row>
    <row r="284" spans="2:25" ht="12">
      <c r="B284" s="9">
        <v>284</v>
      </c>
      <c r="J284" s="11" t="e">
        <f t="shared" si="4"/>
        <v>#REF!</v>
      </c>
      <c r="K284" s="14" t="e">
        <f>IF('Tube Sequencing'!#REF!&gt;20000,IF('Tube Sequencing'!#REF!="BAC","","This read must be perfomed as a BAC Template Type. "),"")</f>
        <v>#REF!</v>
      </c>
      <c r="L284" s="11" t="e">
        <f>IF('Tube Sequencing'!#REF!="Needs Synthesis",IF('Tube Sequencing'!E293="","Please enter a sequence for a primer that needs synthesis. ",""),"")</f>
        <v>#REF!</v>
      </c>
      <c r="M284" s="11" t="e">
        <f>IF(ISTEXT(Y284),"",IF(LEFT('Tube Sequencing'!#REF!,4)="Free","Please select a primer from the Standard Primer List. ",""))</f>
        <v>#REF!</v>
      </c>
      <c r="N284" s="11" t="e">
        <f>IF('Tube Sequencing'!#REF!="","",IF('Tube Sequencing'!D293="",IF('Tube Sequencing'!#REF!="Premixed","","Please enter a Primer Name. "),""))</f>
        <v>#REF!</v>
      </c>
      <c r="O284" s="11" t="e">
        <f>IF('Tube Sequencing'!#REF!="Enclosed",IF(LEN('Tube Sequencing'!E293)&gt;7,"Please check the Primer Barcode as it is longer than 6 digits and may not be valid. ",""),"")</f>
        <v>#REF!</v>
      </c>
      <c r="P284" s="11">
        <f>IF(ISBLANK('Tube Sequencing'!C293),"",IF('Tube Sequencing'!#REF!="","Please enter a Template Type. ",""))</f>
      </c>
      <c r="Q284" s="11">
        <f>IF(ISBLANK('Tube Sequencing'!C293),"",IF('Tube Sequencing'!#REF!="","Please enter Primer Type. ",""))</f>
      </c>
      <c r="R284" s="11">
        <f>IF(ISBLANK('Tube Sequencing'!C293),"",IF('Tube Sequencing'!#REF!="","Please enter Product Type. ",""))</f>
      </c>
      <c r="S284" s="11" t="e">
        <f>IF('Tube Sequencing'!#REF!="","",IF('Tube Sequencing'!C293="","Please enter a sample name for each reaction. ",""))</f>
        <v>#REF!</v>
      </c>
      <c r="Y284" s="11" t="e">
        <f>IF(VLOOKUP('Tube Sequencing'!D293,'_!Menus'!$F$2:$G$53,2,0)="Yes","Yes","")</f>
        <v>#N/A</v>
      </c>
    </row>
    <row r="285" spans="2:25" ht="12">
      <c r="B285" s="9">
        <v>285</v>
      </c>
      <c r="J285" s="11" t="e">
        <f t="shared" si="4"/>
        <v>#REF!</v>
      </c>
      <c r="K285" s="14" t="e">
        <f>IF('Tube Sequencing'!#REF!&gt;20000,IF('Tube Sequencing'!#REF!="BAC","","This read must be perfomed as a BAC Template Type. "),"")</f>
        <v>#REF!</v>
      </c>
      <c r="L285" s="11" t="e">
        <f>IF('Tube Sequencing'!#REF!="Needs Synthesis",IF('Tube Sequencing'!E294="","Please enter a sequence for a primer that needs synthesis. ",""),"")</f>
        <v>#REF!</v>
      </c>
      <c r="M285" s="11" t="e">
        <f>IF(ISTEXT(Y285),"",IF(LEFT('Tube Sequencing'!#REF!,4)="Free","Please select a primer from the Standard Primer List. ",""))</f>
        <v>#REF!</v>
      </c>
      <c r="N285" s="11" t="e">
        <f>IF('Tube Sequencing'!#REF!="","",IF('Tube Sequencing'!D294="",IF('Tube Sequencing'!#REF!="Premixed","","Please enter a Primer Name. "),""))</f>
        <v>#REF!</v>
      </c>
      <c r="O285" s="11" t="e">
        <f>IF('Tube Sequencing'!#REF!="Enclosed",IF(LEN('Tube Sequencing'!E294)&gt;7,"Please check the Primer Barcode as it is longer than 6 digits and may not be valid. ",""),"")</f>
        <v>#REF!</v>
      </c>
      <c r="P285" s="11">
        <f>IF(ISBLANK('Tube Sequencing'!C294),"",IF('Tube Sequencing'!#REF!="","Please enter a Template Type. ",""))</f>
      </c>
      <c r="Q285" s="11">
        <f>IF(ISBLANK('Tube Sequencing'!C294),"",IF('Tube Sequencing'!#REF!="","Please enter Primer Type. ",""))</f>
      </c>
      <c r="R285" s="11">
        <f>IF(ISBLANK('Tube Sequencing'!C294),"",IF('Tube Sequencing'!#REF!="","Please enter Product Type. ",""))</f>
      </c>
      <c r="S285" s="11" t="e">
        <f>IF('Tube Sequencing'!#REF!="","",IF('Tube Sequencing'!C294="","Please enter a sample name for each reaction. ",""))</f>
        <v>#REF!</v>
      </c>
      <c r="Y285" s="11" t="e">
        <f>IF(VLOOKUP('Tube Sequencing'!D294,'_!Menus'!$F$2:$G$53,2,0)="Yes","Yes","")</f>
        <v>#N/A</v>
      </c>
    </row>
    <row r="286" spans="2:25" ht="12">
      <c r="B286" s="9">
        <v>286</v>
      </c>
      <c r="J286" s="11" t="e">
        <f t="shared" si="4"/>
        <v>#REF!</v>
      </c>
      <c r="K286" s="14" t="e">
        <f>IF('Tube Sequencing'!#REF!&gt;20000,IF('Tube Sequencing'!#REF!="BAC","","This read must be perfomed as a BAC Template Type. "),"")</f>
        <v>#REF!</v>
      </c>
      <c r="L286" s="11" t="e">
        <f>IF('Tube Sequencing'!#REF!="Needs Synthesis",IF('Tube Sequencing'!E295="","Please enter a sequence for a primer that needs synthesis. ",""),"")</f>
        <v>#REF!</v>
      </c>
      <c r="M286" s="11" t="e">
        <f>IF(ISTEXT(Y286),"",IF(LEFT('Tube Sequencing'!#REF!,4)="Free","Please select a primer from the Standard Primer List. ",""))</f>
        <v>#REF!</v>
      </c>
      <c r="N286" s="11" t="e">
        <f>IF('Tube Sequencing'!#REF!="","",IF('Tube Sequencing'!D295="",IF('Tube Sequencing'!#REF!="Premixed","","Please enter a Primer Name. "),""))</f>
        <v>#REF!</v>
      </c>
      <c r="O286" s="11" t="e">
        <f>IF('Tube Sequencing'!#REF!="Enclosed",IF(LEN('Tube Sequencing'!E295)&gt;7,"Please check the Primer Barcode as it is longer than 6 digits and may not be valid. ",""),"")</f>
        <v>#REF!</v>
      </c>
      <c r="P286" s="11">
        <f>IF(ISBLANK('Tube Sequencing'!C295),"",IF('Tube Sequencing'!#REF!="","Please enter a Template Type. ",""))</f>
      </c>
      <c r="Q286" s="11">
        <f>IF(ISBLANK('Tube Sequencing'!C295),"",IF('Tube Sequencing'!#REF!="","Please enter Primer Type. ",""))</f>
      </c>
      <c r="R286" s="11">
        <f>IF(ISBLANK('Tube Sequencing'!C295),"",IF('Tube Sequencing'!#REF!="","Please enter Product Type. ",""))</f>
      </c>
      <c r="S286" s="11" t="e">
        <f>IF('Tube Sequencing'!#REF!="","",IF('Tube Sequencing'!C295="","Please enter a sample name for each reaction. ",""))</f>
        <v>#REF!</v>
      </c>
      <c r="Y286" s="11" t="e">
        <f>IF(VLOOKUP('Tube Sequencing'!D295,'_!Menus'!$F$2:$G$53,2,0)="Yes","Yes","")</f>
        <v>#N/A</v>
      </c>
    </row>
    <row r="287" spans="2:25" ht="12">
      <c r="B287" s="9">
        <v>287</v>
      </c>
      <c r="J287" s="11" t="e">
        <f t="shared" si="4"/>
        <v>#REF!</v>
      </c>
      <c r="K287" s="14" t="e">
        <f>IF('Tube Sequencing'!#REF!&gt;20000,IF('Tube Sequencing'!#REF!="BAC","","This read must be perfomed as a BAC Template Type. "),"")</f>
        <v>#REF!</v>
      </c>
      <c r="L287" s="11" t="e">
        <f>IF('Tube Sequencing'!#REF!="Needs Synthesis",IF('Tube Sequencing'!E296="","Please enter a sequence for a primer that needs synthesis. ",""),"")</f>
        <v>#REF!</v>
      </c>
      <c r="M287" s="11" t="e">
        <f>IF(ISTEXT(Y287),"",IF(LEFT('Tube Sequencing'!#REF!,4)="Free","Please select a primer from the Standard Primer List. ",""))</f>
        <v>#REF!</v>
      </c>
      <c r="N287" s="11" t="e">
        <f>IF('Tube Sequencing'!#REF!="","",IF('Tube Sequencing'!D296="",IF('Tube Sequencing'!#REF!="Premixed","","Please enter a Primer Name. "),""))</f>
        <v>#REF!</v>
      </c>
      <c r="O287" s="11" t="e">
        <f>IF('Tube Sequencing'!#REF!="Enclosed",IF(LEN('Tube Sequencing'!E296)&gt;7,"Please check the Primer Barcode as it is longer than 6 digits and may not be valid. ",""),"")</f>
        <v>#REF!</v>
      </c>
      <c r="P287" s="11">
        <f>IF(ISBLANK('Tube Sequencing'!C296),"",IF('Tube Sequencing'!#REF!="","Please enter a Template Type. ",""))</f>
      </c>
      <c r="Q287" s="11">
        <f>IF(ISBLANK('Tube Sequencing'!C296),"",IF('Tube Sequencing'!#REF!="","Please enter Primer Type. ",""))</f>
      </c>
      <c r="R287" s="11">
        <f>IF(ISBLANK('Tube Sequencing'!C296),"",IF('Tube Sequencing'!#REF!="","Please enter Product Type. ",""))</f>
      </c>
      <c r="S287" s="11" t="e">
        <f>IF('Tube Sequencing'!#REF!="","",IF('Tube Sequencing'!C296="","Please enter a sample name for each reaction. ",""))</f>
        <v>#REF!</v>
      </c>
      <c r="Y287" s="11" t="e">
        <f>IF(VLOOKUP('Tube Sequencing'!D296,'_!Menus'!$F$2:$G$53,2,0)="Yes","Yes","")</f>
        <v>#N/A</v>
      </c>
    </row>
    <row r="288" spans="2:25" ht="12">
      <c r="B288" s="9">
        <v>288</v>
      </c>
      <c r="J288" s="11" t="e">
        <f t="shared" si="4"/>
        <v>#REF!</v>
      </c>
      <c r="K288" s="14" t="e">
        <f>IF('Tube Sequencing'!#REF!&gt;20000,IF('Tube Sequencing'!#REF!="BAC","","This read must be perfomed as a BAC Template Type. "),"")</f>
        <v>#REF!</v>
      </c>
      <c r="L288" s="11" t="e">
        <f>IF('Tube Sequencing'!#REF!="Needs Synthesis",IF('Tube Sequencing'!E297="","Please enter a sequence for a primer that needs synthesis. ",""),"")</f>
        <v>#REF!</v>
      </c>
      <c r="M288" s="11" t="e">
        <f>IF(ISTEXT(Y288),"",IF(LEFT('Tube Sequencing'!#REF!,4)="Free","Please select a primer from the Standard Primer List. ",""))</f>
        <v>#REF!</v>
      </c>
      <c r="N288" s="11" t="e">
        <f>IF('Tube Sequencing'!#REF!="","",IF('Tube Sequencing'!D297="",IF('Tube Sequencing'!#REF!="Premixed","","Please enter a Primer Name. "),""))</f>
        <v>#REF!</v>
      </c>
      <c r="O288" s="11" t="e">
        <f>IF('Tube Sequencing'!#REF!="Enclosed",IF(LEN('Tube Sequencing'!E297)&gt;7,"Please check the Primer Barcode as it is longer than 6 digits and may not be valid. ",""),"")</f>
        <v>#REF!</v>
      </c>
      <c r="P288" s="11">
        <f>IF(ISBLANK('Tube Sequencing'!C297),"",IF('Tube Sequencing'!#REF!="","Please enter a Template Type. ",""))</f>
      </c>
      <c r="Q288" s="11">
        <f>IF(ISBLANK('Tube Sequencing'!C297),"",IF('Tube Sequencing'!#REF!="","Please enter Primer Type. ",""))</f>
      </c>
      <c r="R288" s="11">
        <f>IF(ISBLANK('Tube Sequencing'!C297),"",IF('Tube Sequencing'!#REF!="","Please enter Product Type. ",""))</f>
      </c>
      <c r="S288" s="11" t="e">
        <f>IF('Tube Sequencing'!#REF!="","",IF('Tube Sequencing'!C297="","Please enter a sample name for each reaction. ",""))</f>
        <v>#REF!</v>
      </c>
      <c r="Y288" s="11" t="e">
        <f>IF(VLOOKUP('Tube Sequencing'!D297,'_!Menus'!$F$2:$G$53,2,0)="Yes","Yes","")</f>
        <v>#N/A</v>
      </c>
    </row>
    <row r="289" spans="2:25" ht="12">
      <c r="B289" s="9">
        <v>289</v>
      </c>
      <c r="J289" s="11" t="e">
        <f t="shared" si="4"/>
        <v>#REF!</v>
      </c>
      <c r="K289" s="14" t="e">
        <f>IF('Tube Sequencing'!#REF!&gt;20000,IF('Tube Sequencing'!#REF!="BAC","","This read must be perfomed as a BAC Template Type. "),"")</f>
        <v>#REF!</v>
      </c>
      <c r="L289" s="11" t="e">
        <f>IF('Tube Sequencing'!#REF!="Needs Synthesis",IF('Tube Sequencing'!E298="","Please enter a sequence for a primer that needs synthesis. ",""),"")</f>
        <v>#REF!</v>
      </c>
      <c r="M289" s="11" t="e">
        <f>IF(ISTEXT(Y289),"",IF(LEFT('Tube Sequencing'!#REF!,4)="Free","Please select a primer from the Standard Primer List. ",""))</f>
        <v>#REF!</v>
      </c>
      <c r="N289" s="11" t="e">
        <f>IF('Tube Sequencing'!#REF!="","",IF('Tube Sequencing'!D298="",IF('Tube Sequencing'!#REF!="Premixed","","Please enter a Primer Name. "),""))</f>
        <v>#REF!</v>
      </c>
      <c r="O289" s="11" t="e">
        <f>IF('Tube Sequencing'!#REF!="Enclosed",IF(LEN('Tube Sequencing'!E298)&gt;7,"Please check the Primer Barcode as it is longer than 6 digits and may not be valid. ",""),"")</f>
        <v>#REF!</v>
      </c>
      <c r="P289" s="11">
        <f>IF(ISBLANK('Tube Sequencing'!C298),"",IF('Tube Sequencing'!#REF!="","Please enter a Template Type. ",""))</f>
      </c>
      <c r="Q289" s="11">
        <f>IF(ISBLANK('Tube Sequencing'!C298),"",IF('Tube Sequencing'!#REF!="","Please enter Primer Type. ",""))</f>
      </c>
      <c r="R289" s="11">
        <f>IF(ISBLANK('Tube Sequencing'!C298),"",IF('Tube Sequencing'!#REF!="","Please enter Product Type. ",""))</f>
      </c>
      <c r="S289" s="11" t="e">
        <f>IF('Tube Sequencing'!#REF!="","",IF('Tube Sequencing'!C298="","Please enter a sample name for each reaction. ",""))</f>
        <v>#REF!</v>
      </c>
      <c r="Y289" s="11" t="e">
        <f>IF(VLOOKUP('Tube Sequencing'!D298,'_!Menus'!$F$2:$G$53,2,0)="Yes","Yes","")</f>
        <v>#N/A</v>
      </c>
    </row>
    <row r="290" spans="2:25" ht="12">
      <c r="B290" s="9">
        <v>290</v>
      </c>
      <c r="J290" s="11" t="e">
        <f t="shared" si="4"/>
        <v>#REF!</v>
      </c>
      <c r="K290" s="14" t="e">
        <f>IF('Tube Sequencing'!#REF!&gt;20000,IF('Tube Sequencing'!#REF!="BAC","","This read must be perfomed as a BAC Template Type. "),"")</f>
        <v>#REF!</v>
      </c>
      <c r="L290" s="11" t="e">
        <f>IF('Tube Sequencing'!#REF!="Needs Synthesis",IF('Tube Sequencing'!E299="","Please enter a sequence for a primer that needs synthesis. ",""),"")</f>
        <v>#REF!</v>
      </c>
      <c r="M290" s="11" t="e">
        <f>IF(ISTEXT(Y290),"",IF(LEFT('Tube Sequencing'!#REF!,4)="Free","Please select a primer from the Standard Primer List. ",""))</f>
        <v>#REF!</v>
      </c>
      <c r="N290" s="11" t="e">
        <f>IF('Tube Sequencing'!#REF!="","",IF('Tube Sequencing'!D299="",IF('Tube Sequencing'!#REF!="Premixed","","Please enter a Primer Name. "),""))</f>
        <v>#REF!</v>
      </c>
      <c r="O290" s="11" t="e">
        <f>IF('Tube Sequencing'!#REF!="Enclosed",IF(LEN('Tube Sequencing'!E299)&gt;7,"Please check the Primer Barcode as it is longer than 6 digits and may not be valid. ",""),"")</f>
        <v>#REF!</v>
      </c>
      <c r="P290" s="11">
        <f>IF(ISBLANK('Tube Sequencing'!C299),"",IF('Tube Sequencing'!#REF!="","Please enter a Template Type. ",""))</f>
      </c>
      <c r="Q290" s="11">
        <f>IF(ISBLANK('Tube Sequencing'!C299),"",IF('Tube Sequencing'!#REF!="","Please enter Primer Type. ",""))</f>
      </c>
      <c r="R290" s="11">
        <f>IF(ISBLANK('Tube Sequencing'!C299),"",IF('Tube Sequencing'!#REF!="","Please enter Product Type. ",""))</f>
      </c>
      <c r="S290" s="11" t="e">
        <f>IF('Tube Sequencing'!#REF!="","",IF('Tube Sequencing'!C299="","Please enter a sample name for each reaction. ",""))</f>
        <v>#REF!</v>
      </c>
      <c r="Y290" s="11" t="e">
        <f>IF(VLOOKUP('Tube Sequencing'!D299,'_!Menus'!$F$2:$G$53,2,0)="Yes","Yes","")</f>
        <v>#N/A</v>
      </c>
    </row>
    <row r="291" spans="2:25" ht="12">
      <c r="B291" s="9">
        <v>291</v>
      </c>
      <c r="J291" s="11" t="e">
        <f t="shared" si="4"/>
        <v>#REF!</v>
      </c>
      <c r="K291" s="14" t="e">
        <f>IF('Tube Sequencing'!#REF!&gt;20000,IF('Tube Sequencing'!#REF!="BAC","","This read must be perfomed as a BAC Template Type. "),"")</f>
        <v>#REF!</v>
      </c>
      <c r="L291" s="11" t="e">
        <f>IF('Tube Sequencing'!#REF!="Needs Synthesis",IF('Tube Sequencing'!E300="","Please enter a sequence for a primer that needs synthesis. ",""),"")</f>
        <v>#REF!</v>
      </c>
      <c r="M291" s="11" t="e">
        <f>IF(ISTEXT(Y291),"",IF(LEFT('Tube Sequencing'!#REF!,4)="Free","Please select a primer from the Standard Primer List. ",""))</f>
        <v>#REF!</v>
      </c>
      <c r="N291" s="11" t="e">
        <f>IF('Tube Sequencing'!#REF!="","",IF('Tube Sequencing'!D300="",IF('Tube Sequencing'!#REF!="Premixed","","Please enter a Primer Name. "),""))</f>
        <v>#REF!</v>
      </c>
      <c r="O291" s="11" t="e">
        <f>IF('Tube Sequencing'!#REF!="Enclosed",IF(LEN('Tube Sequencing'!E300)&gt;7,"Please check the Primer Barcode as it is longer than 6 digits and may not be valid. ",""),"")</f>
        <v>#REF!</v>
      </c>
      <c r="P291" s="11">
        <f>IF(ISBLANK('Tube Sequencing'!C300),"",IF('Tube Sequencing'!#REF!="","Please enter a Template Type. ",""))</f>
      </c>
      <c r="Q291" s="11">
        <f>IF(ISBLANK('Tube Sequencing'!C300),"",IF('Tube Sequencing'!#REF!="","Please enter Primer Type. ",""))</f>
      </c>
      <c r="R291" s="11">
        <f>IF(ISBLANK('Tube Sequencing'!C300),"",IF('Tube Sequencing'!#REF!="","Please enter Product Type. ",""))</f>
      </c>
      <c r="S291" s="11" t="e">
        <f>IF('Tube Sequencing'!#REF!="","",IF('Tube Sequencing'!C300="","Please enter a sample name for each reaction. ",""))</f>
        <v>#REF!</v>
      </c>
      <c r="Y291" s="11" t="e">
        <f>IF(VLOOKUP('Tube Sequencing'!D300,'_!Menus'!$F$2:$G$53,2,0)="Yes","Yes","")</f>
        <v>#N/A</v>
      </c>
    </row>
    <row r="292" spans="2:25" ht="12">
      <c r="B292" s="9">
        <v>292</v>
      </c>
      <c r="J292" s="11" t="e">
        <f t="shared" si="4"/>
        <v>#REF!</v>
      </c>
      <c r="K292" s="14" t="e">
        <f>IF('Tube Sequencing'!#REF!&gt;20000,IF('Tube Sequencing'!#REF!="BAC","","This read must be perfomed as a BAC Template Type. "),"")</f>
        <v>#REF!</v>
      </c>
      <c r="L292" s="11" t="e">
        <f>IF('Tube Sequencing'!#REF!="Needs Synthesis",IF('Tube Sequencing'!E301="","Please enter a sequence for a primer that needs synthesis. ",""),"")</f>
        <v>#REF!</v>
      </c>
      <c r="M292" s="11" t="e">
        <f>IF(ISTEXT(Y292),"",IF(LEFT('Tube Sequencing'!#REF!,4)="Free","Please select a primer from the Standard Primer List. ",""))</f>
        <v>#REF!</v>
      </c>
      <c r="N292" s="11" t="e">
        <f>IF('Tube Sequencing'!#REF!="","",IF('Tube Sequencing'!D301="",IF('Tube Sequencing'!#REF!="Premixed","","Please enter a Primer Name. "),""))</f>
        <v>#REF!</v>
      </c>
      <c r="O292" s="11" t="e">
        <f>IF('Tube Sequencing'!#REF!="Enclosed",IF(LEN('Tube Sequencing'!E301)&gt;7,"Please check the Primer Barcode as it is longer than 6 digits and may not be valid. ",""),"")</f>
        <v>#REF!</v>
      </c>
      <c r="P292" s="11">
        <f>IF(ISBLANK('Tube Sequencing'!C301),"",IF('Tube Sequencing'!#REF!="","Please enter a Template Type. ",""))</f>
      </c>
      <c r="Q292" s="11">
        <f>IF(ISBLANK('Tube Sequencing'!C301),"",IF('Tube Sequencing'!#REF!="","Please enter Primer Type. ",""))</f>
      </c>
      <c r="R292" s="11">
        <f>IF(ISBLANK('Tube Sequencing'!C301),"",IF('Tube Sequencing'!#REF!="","Please enter Product Type. ",""))</f>
      </c>
      <c r="S292" s="11" t="e">
        <f>IF('Tube Sequencing'!#REF!="","",IF('Tube Sequencing'!C301="","Please enter a sample name for each reaction. ",""))</f>
        <v>#REF!</v>
      </c>
      <c r="Y292" s="11" t="e">
        <f>IF(VLOOKUP('Tube Sequencing'!D301,'_!Menus'!$F$2:$G$53,2,0)="Yes","Yes","")</f>
        <v>#N/A</v>
      </c>
    </row>
    <row r="293" spans="2:25" ht="12">
      <c r="B293" s="9">
        <v>293</v>
      </c>
      <c r="J293" s="11" t="e">
        <f t="shared" si="4"/>
        <v>#REF!</v>
      </c>
      <c r="K293" s="14" t="e">
        <f>IF('Tube Sequencing'!#REF!&gt;20000,IF('Tube Sequencing'!#REF!="BAC","","This read must be perfomed as a BAC Template Type. "),"")</f>
        <v>#REF!</v>
      </c>
      <c r="L293" s="11" t="e">
        <f>IF('Tube Sequencing'!#REF!="Needs Synthesis",IF('Tube Sequencing'!E302="","Please enter a sequence for a primer that needs synthesis. ",""),"")</f>
        <v>#REF!</v>
      </c>
      <c r="M293" s="11" t="e">
        <f>IF(ISTEXT(Y293),"",IF(LEFT('Tube Sequencing'!#REF!,4)="Free","Please select a primer from the Standard Primer List. ",""))</f>
        <v>#REF!</v>
      </c>
      <c r="N293" s="11" t="e">
        <f>IF('Tube Sequencing'!#REF!="","",IF('Tube Sequencing'!D302="",IF('Tube Sequencing'!#REF!="Premixed","","Please enter a Primer Name. "),""))</f>
        <v>#REF!</v>
      </c>
      <c r="O293" s="11" t="e">
        <f>IF('Tube Sequencing'!#REF!="Enclosed",IF(LEN('Tube Sequencing'!E302)&gt;7,"Please check the Primer Barcode as it is longer than 6 digits and may not be valid. ",""),"")</f>
        <v>#REF!</v>
      </c>
      <c r="P293" s="11">
        <f>IF(ISBLANK('Tube Sequencing'!C302),"",IF('Tube Sequencing'!#REF!="","Please enter a Template Type. ",""))</f>
      </c>
      <c r="Q293" s="11">
        <f>IF(ISBLANK('Tube Sequencing'!C302),"",IF('Tube Sequencing'!#REF!="","Please enter Primer Type. ",""))</f>
      </c>
      <c r="R293" s="11">
        <f>IF(ISBLANK('Tube Sequencing'!C302),"",IF('Tube Sequencing'!#REF!="","Please enter Product Type. ",""))</f>
      </c>
      <c r="S293" s="11" t="e">
        <f>IF('Tube Sequencing'!#REF!="","",IF('Tube Sequencing'!C302="","Please enter a sample name for each reaction. ",""))</f>
        <v>#REF!</v>
      </c>
      <c r="Y293" s="11" t="e">
        <f>IF(VLOOKUP('Tube Sequencing'!D302,'_!Menus'!$F$2:$G$53,2,0)="Yes","Yes","")</f>
        <v>#N/A</v>
      </c>
    </row>
    <row r="294" spans="2:25" ht="12">
      <c r="B294" s="9">
        <v>294</v>
      </c>
      <c r="J294" s="11" t="e">
        <f t="shared" si="4"/>
        <v>#REF!</v>
      </c>
      <c r="K294" s="14" t="e">
        <f>IF('Tube Sequencing'!#REF!&gt;20000,IF('Tube Sequencing'!#REF!="BAC","","This read must be perfomed as a BAC Template Type. "),"")</f>
        <v>#REF!</v>
      </c>
      <c r="L294" s="11" t="e">
        <f>IF('Tube Sequencing'!#REF!="Needs Synthesis",IF('Tube Sequencing'!E303="","Please enter a sequence for a primer that needs synthesis. ",""),"")</f>
        <v>#REF!</v>
      </c>
      <c r="M294" s="11" t="e">
        <f>IF(ISTEXT(Y294),"",IF(LEFT('Tube Sequencing'!#REF!,4)="Free","Please select a primer from the Standard Primer List. ",""))</f>
        <v>#REF!</v>
      </c>
      <c r="N294" s="11" t="e">
        <f>IF('Tube Sequencing'!#REF!="","",IF('Tube Sequencing'!D303="",IF('Tube Sequencing'!#REF!="Premixed","","Please enter a Primer Name. "),""))</f>
        <v>#REF!</v>
      </c>
      <c r="O294" s="11" t="e">
        <f>IF('Tube Sequencing'!#REF!="Enclosed",IF(LEN('Tube Sequencing'!E303)&gt;7,"Please check the Primer Barcode as it is longer than 6 digits and may not be valid. ",""),"")</f>
        <v>#REF!</v>
      </c>
      <c r="P294" s="11">
        <f>IF(ISBLANK('Tube Sequencing'!C303),"",IF('Tube Sequencing'!#REF!="","Please enter a Template Type. ",""))</f>
      </c>
      <c r="Q294" s="11">
        <f>IF(ISBLANK('Tube Sequencing'!C303),"",IF('Tube Sequencing'!#REF!="","Please enter Primer Type. ",""))</f>
      </c>
      <c r="R294" s="11">
        <f>IF(ISBLANK('Tube Sequencing'!C303),"",IF('Tube Sequencing'!#REF!="","Please enter Product Type. ",""))</f>
      </c>
      <c r="S294" s="11" t="e">
        <f>IF('Tube Sequencing'!#REF!="","",IF('Tube Sequencing'!C303="","Please enter a sample name for each reaction. ",""))</f>
        <v>#REF!</v>
      </c>
      <c r="Y294" s="11" t="e">
        <f>IF(VLOOKUP('Tube Sequencing'!D303,'_!Menus'!$F$2:$G$53,2,0)="Yes","Yes","")</f>
        <v>#N/A</v>
      </c>
    </row>
    <row r="295" spans="2:25" ht="12">
      <c r="B295" s="9">
        <v>295</v>
      </c>
      <c r="J295" s="11" t="e">
        <f t="shared" si="4"/>
        <v>#REF!</v>
      </c>
      <c r="K295" s="14" t="e">
        <f>IF('Tube Sequencing'!#REF!&gt;20000,IF('Tube Sequencing'!#REF!="BAC","","This read must be perfomed as a BAC Template Type. "),"")</f>
        <v>#REF!</v>
      </c>
      <c r="L295" s="11" t="e">
        <f>IF('Tube Sequencing'!#REF!="Needs Synthesis",IF('Tube Sequencing'!E304="","Please enter a sequence for a primer that needs synthesis. ",""),"")</f>
        <v>#REF!</v>
      </c>
      <c r="M295" s="11" t="e">
        <f>IF(ISTEXT(Y295),"",IF(LEFT('Tube Sequencing'!#REF!,4)="Free","Please select a primer from the Standard Primer List. ",""))</f>
        <v>#REF!</v>
      </c>
      <c r="N295" s="11" t="e">
        <f>IF('Tube Sequencing'!#REF!="","",IF('Tube Sequencing'!D304="",IF('Tube Sequencing'!#REF!="Premixed","","Please enter a Primer Name. "),""))</f>
        <v>#REF!</v>
      </c>
      <c r="O295" s="11" t="e">
        <f>IF('Tube Sequencing'!#REF!="Enclosed",IF(LEN('Tube Sequencing'!E304)&gt;7,"Please check the Primer Barcode as it is longer than 6 digits and may not be valid. ",""),"")</f>
        <v>#REF!</v>
      </c>
      <c r="P295" s="11">
        <f>IF(ISBLANK('Tube Sequencing'!C304),"",IF('Tube Sequencing'!#REF!="","Please enter a Template Type. ",""))</f>
      </c>
      <c r="Q295" s="11">
        <f>IF(ISBLANK('Tube Sequencing'!C304),"",IF('Tube Sequencing'!#REF!="","Please enter Primer Type. ",""))</f>
      </c>
      <c r="R295" s="11">
        <f>IF(ISBLANK('Tube Sequencing'!C304),"",IF('Tube Sequencing'!#REF!="","Please enter Product Type. ",""))</f>
      </c>
      <c r="S295" s="11" t="e">
        <f>IF('Tube Sequencing'!#REF!="","",IF('Tube Sequencing'!C304="","Please enter a sample name for each reaction. ",""))</f>
        <v>#REF!</v>
      </c>
      <c r="Y295" s="11" t="e">
        <f>IF(VLOOKUP('Tube Sequencing'!D304,'_!Menus'!$F$2:$G$53,2,0)="Yes","Yes","")</f>
        <v>#N/A</v>
      </c>
    </row>
    <row r="296" spans="2:25" ht="12">
      <c r="B296" s="9">
        <v>296</v>
      </c>
      <c r="J296" s="11" t="e">
        <f t="shared" si="4"/>
        <v>#REF!</v>
      </c>
      <c r="K296" s="14" t="e">
        <f>IF('Tube Sequencing'!#REF!&gt;20000,IF('Tube Sequencing'!#REF!="BAC","","This read must be perfomed as a BAC Template Type. "),"")</f>
        <v>#REF!</v>
      </c>
      <c r="L296" s="11" t="e">
        <f>IF('Tube Sequencing'!#REF!="Needs Synthesis",IF('Tube Sequencing'!E305="","Please enter a sequence for a primer that needs synthesis. ",""),"")</f>
        <v>#REF!</v>
      </c>
      <c r="M296" s="11" t="e">
        <f>IF(ISTEXT(Y296),"",IF(LEFT('Tube Sequencing'!#REF!,4)="Free","Please select a primer from the Standard Primer List. ",""))</f>
        <v>#REF!</v>
      </c>
      <c r="N296" s="11" t="e">
        <f>IF('Tube Sequencing'!#REF!="","",IF('Tube Sequencing'!D305="",IF('Tube Sequencing'!#REF!="Premixed","","Please enter a Primer Name. "),""))</f>
        <v>#REF!</v>
      </c>
      <c r="O296" s="11" t="e">
        <f>IF('Tube Sequencing'!#REF!="Enclosed",IF(LEN('Tube Sequencing'!E305)&gt;7,"Please check the Primer Barcode as it is longer than 6 digits and may not be valid. ",""),"")</f>
        <v>#REF!</v>
      </c>
      <c r="P296" s="11">
        <f>IF(ISBLANK('Tube Sequencing'!C305),"",IF('Tube Sequencing'!#REF!="","Please enter a Template Type. ",""))</f>
      </c>
      <c r="Q296" s="11">
        <f>IF(ISBLANK('Tube Sequencing'!C305),"",IF('Tube Sequencing'!#REF!="","Please enter Primer Type. ",""))</f>
      </c>
      <c r="R296" s="11">
        <f>IF(ISBLANK('Tube Sequencing'!C305),"",IF('Tube Sequencing'!#REF!="","Please enter Product Type. ",""))</f>
      </c>
      <c r="S296" s="11" t="e">
        <f>IF('Tube Sequencing'!#REF!="","",IF('Tube Sequencing'!C305="","Please enter a sample name for each reaction. ",""))</f>
        <v>#REF!</v>
      </c>
      <c r="Y296" s="11" t="e">
        <f>IF(VLOOKUP('Tube Sequencing'!D305,'_!Menus'!$F$2:$G$53,2,0)="Yes","Yes","")</f>
        <v>#N/A</v>
      </c>
    </row>
    <row r="297" spans="2:25" ht="12">
      <c r="B297" s="9">
        <v>297</v>
      </c>
      <c r="J297" s="11" t="e">
        <f t="shared" si="4"/>
        <v>#REF!</v>
      </c>
      <c r="K297" s="14" t="e">
        <f>IF('Tube Sequencing'!#REF!&gt;20000,IF('Tube Sequencing'!#REF!="BAC","","This read must be perfomed as a BAC Template Type. "),"")</f>
        <v>#REF!</v>
      </c>
      <c r="L297" s="11" t="e">
        <f>IF('Tube Sequencing'!#REF!="Needs Synthesis",IF('Tube Sequencing'!E306="","Please enter a sequence for a primer that needs synthesis. ",""),"")</f>
        <v>#REF!</v>
      </c>
      <c r="M297" s="11" t="e">
        <f>IF(ISTEXT(Y297),"",IF(LEFT('Tube Sequencing'!#REF!,4)="Free","Please select a primer from the Standard Primer List. ",""))</f>
        <v>#REF!</v>
      </c>
      <c r="N297" s="11" t="e">
        <f>IF('Tube Sequencing'!#REF!="","",IF('Tube Sequencing'!D306="",IF('Tube Sequencing'!#REF!="Premixed","","Please enter a Primer Name. "),""))</f>
        <v>#REF!</v>
      </c>
      <c r="O297" s="11" t="e">
        <f>IF('Tube Sequencing'!#REF!="Enclosed",IF(LEN('Tube Sequencing'!E306)&gt;7,"Please check the Primer Barcode as it is longer than 6 digits and may not be valid. ",""),"")</f>
        <v>#REF!</v>
      </c>
      <c r="P297" s="11">
        <f>IF(ISBLANK('Tube Sequencing'!C306),"",IF('Tube Sequencing'!#REF!="","Please enter a Template Type. ",""))</f>
      </c>
      <c r="Q297" s="11">
        <f>IF(ISBLANK('Tube Sequencing'!C306),"",IF('Tube Sequencing'!#REF!="","Please enter Primer Type. ",""))</f>
      </c>
      <c r="R297" s="11">
        <f>IF(ISBLANK('Tube Sequencing'!C306),"",IF('Tube Sequencing'!#REF!="","Please enter Product Type. ",""))</f>
      </c>
      <c r="S297" s="11" t="e">
        <f>IF('Tube Sequencing'!#REF!="","",IF('Tube Sequencing'!C306="","Please enter a sample name for each reaction. ",""))</f>
        <v>#REF!</v>
      </c>
      <c r="Y297" s="11" t="e">
        <f>IF(VLOOKUP('Tube Sequencing'!D306,'_!Menus'!$F$2:$G$53,2,0)="Yes","Yes","")</f>
        <v>#N/A</v>
      </c>
    </row>
    <row r="298" spans="2:25" ht="12">
      <c r="B298" s="9">
        <v>298</v>
      </c>
      <c r="J298" s="11" t="e">
        <f t="shared" si="4"/>
        <v>#REF!</v>
      </c>
      <c r="K298" s="14" t="e">
        <f>IF('Tube Sequencing'!#REF!&gt;20000,IF('Tube Sequencing'!#REF!="BAC","","This read must be perfomed as a BAC Template Type. "),"")</f>
        <v>#REF!</v>
      </c>
      <c r="L298" s="11" t="e">
        <f>IF('Tube Sequencing'!#REF!="Needs Synthesis",IF('Tube Sequencing'!E307="","Please enter a sequence for a primer that needs synthesis. ",""),"")</f>
        <v>#REF!</v>
      </c>
      <c r="M298" s="11" t="e">
        <f>IF(ISTEXT(Y298),"",IF(LEFT('Tube Sequencing'!#REF!,4)="Free","Please select a primer from the Standard Primer List. ",""))</f>
        <v>#REF!</v>
      </c>
      <c r="N298" s="11" t="e">
        <f>IF('Tube Sequencing'!#REF!="","",IF('Tube Sequencing'!D307="",IF('Tube Sequencing'!#REF!="Premixed","","Please enter a Primer Name. "),""))</f>
        <v>#REF!</v>
      </c>
      <c r="O298" s="11" t="e">
        <f>IF('Tube Sequencing'!#REF!="Enclosed",IF(LEN('Tube Sequencing'!E307)&gt;7,"Please check the Primer Barcode as it is longer than 6 digits and may not be valid. ",""),"")</f>
        <v>#REF!</v>
      </c>
      <c r="P298" s="11">
        <f>IF(ISBLANK('Tube Sequencing'!C307),"",IF('Tube Sequencing'!#REF!="","Please enter a Template Type. ",""))</f>
      </c>
      <c r="Q298" s="11">
        <f>IF(ISBLANK('Tube Sequencing'!C307),"",IF('Tube Sequencing'!#REF!="","Please enter Primer Type. ",""))</f>
      </c>
      <c r="R298" s="11">
        <f>IF(ISBLANK('Tube Sequencing'!C307),"",IF('Tube Sequencing'!#REF!="","Please enter Product Type. ",""))</f>
      </c>
      <c r="S298" s="11" t="e">
        <f>IF('Tube Sequencing'!#REF!="","",IF('Tube Sequencing'!C307="","Please enter a sample name for each reaction. ",""))</f>
        <v>#REF!</v>
      </c>
      <c r="Y298" s="11" t="e">
        <f>IF(VLOOKUP('Tube Sequencing'!D307,'_!Menus'!$F$2:$G$53,2,0)="Yes","Yes","")</f>
        <v>#N/A</v>
      </c>
    </row>
    <row r="299" spans="2:25" ht="12">
      <c r="B299" s="9">
        <v>299</v>
      </c>
      <c r="J299" s="11" t="e">
        <f t="shared" si="4"/>
        <v>#REF!</v>
      </c>
      <c r="K299" s="14" t="e">
        <f>IF('Tube Sequencing'!#REF!&gt;20000,IF('Tube Sequencing'!#REF!="BAC","","This read must be perfomed as a BAC Template Type. "),"")</f>
        <v>#REF!</v>
      </c>
      <c r="L299" s="11" t="e">
        <f>IF('Tube Sequencing'!#REF!="Needs Synthesis",IF('Tube Sequencing'!E308="","Please enter a sequence for a primer that needs synthesis. ",""),"")</f>
        <v>#REF!</v>
      </c>
      <c r="M299" s="11" t="e">
        <f>IF(ISTEXT(Y299),"",IF(LEFT('Tube Sequencing'!#REF!,4)="Free","Please select a primer from the Standard Primer List. ",""))</f>
        <v>#REF!</v>
      </c>
      <c r="N299" s="11" t="e">
        <f>IF('Tube Sequencing'!#REF!="","",IF('Tube Sequencing'!D308="",IF('Tube Sequencing'!#REF!="Premixed","","Please enter a Primer Name. "),""))</f>
        <v>#REF!</v>
      </c>
      <c r="O299" s="11" t="e">
        <f>IF('Tube Sequencing'!#REF!="Enclosed",IF(LEN('Tube Sequencing'!E308)&gt;7,"Please check the Primer Barcode as it is longer than 6 digits and may not be valid. ",""),"")</f>
        <v>#REF!</v>
      </c>
      <c r="P299" s="11">
        <f>IF(ISBLANK('Tube Sequencing'!C308),"",IF('Tube Sequencing'!#REF!="","Please enter a Template Type. ",""))</f>
      </c>
      <c r="Q299" s="11">
        <f>IF(ISBLANK('Tube Sequencing'!C308),"",IF('Tube Sequencing'!#REF!="","Please enter Primer Type. ",""))</f>
      </c>
      <c r="R299" s="11">
        <f>IF(ISBLANK('Tube Sequencing'!C308),"",IF('Tube Sequencing'!#REF!="","Please enter Product Type. ",""))</f>
      </c>
      <c r="S299" s="11" t="e">
        <f>IF('Tube Sequencing'!#REF!="","",IF('Tube Sequencing'!C308="","Please enter a sample name for each reaction. ",""))</f>
        <v>#REF!</v>
      </c>
      <c r="Y299" s="11" t="e">
        <f>IF(VLOOKUP('Tube Sequencing'!D308,'_!Menus'!$F$2:$G$53,2,0)="Yes","Yes","")</f>
        <v>#N/A</v>
      </c>
    </row>
    <row r="300" spans="2:25" ht="12">
      <c r="B300" s="9">
        <v>300</v>
      </c>
      <c r="J300" s="11" t="e">
        <f t="shared" si="4"/>
        <v>#REF!</v>
      </c>
      <c r="K300" s="14" t="e">
        <f>IF('Tube Sequencing'!#REF!&gt;20000,IF('Tube Sequencing'!#REF!="BAC","","This read must be perfomed as a BAC Template Type. "),"")</f>
        <v>#REF!</v>
      </c>
      <c r="L300" s="11" t="e">
        <f>IF('Tube Sequencing'!#REF!="Needs Synthesis",IF('Tube Sequencing'!E309="","Please enter a sequence for a primer that needs synthesis. ",""),"")</f>
        <v>#REF!</v>
      </c>
      <c r="M300" s="11" t="e">
        <f>IF(ISTEXT(Y300),"",IF(LEFT('Tube Sequencing'!#REF!,4)="Free","Please select a primer from the Standard Primer List. ",""))</f>
        <v>#REF!</v>
      </c>
      <c r="N300" s="11" t="e">
        <f>IF('Tube Sequencing'!#REF!="","",IF('Tube Sequencing'!D309="",IF('Tube Sequencing'!#REF!="Premixed","","Please enter a Primer Name. "),""))</f>
        <v>#REF!</v>
      </c>
      <c r="O300" s="11" t="e">
        <f>IF('Tube Sequencing'!#REF!="Enclosed",IF(LEN('Tube Sequencing'!E309)&gt;7,"Please check the Primer Barcode as it is longer than 6 digits and may not be valid. ",""),"")</f>
        <v>#REF!</v>
      </c>
      <c r="P300" s="11">
        <f>IF(ISBLANK('Tube Sequencing'!C309),"",IF('Tube Sequencing'!#REF!="","Please enter a Template Type. ",""))</f>
      </c>
      <c r="Q300" s="11">
        <f>IF(ISBLANK('Tube Sequencing'!C309),"",IF('Tube Sequencing'!#REF!="","Please enter Primer Type. ",""))</f>
      </c>
      <c r="R300" s="11">
        <f>IF(ISBLANK('Tube Sequencing'!C309),"",IF('Tube Sequencing'!#REF!="","Please enter Product Type. ",""))</f>
      </c>
      <c r="S300" s="11" t="e">
        <f>IF('Tube Sequencing'!#REF!="","",IF('Tube Sequencing'!C309="","Please enter a sample name for each reaction. ",""))</f>
        <v>#REF!</v>
      </c>
      <c r="Y300" s="11" t="e">
        <f>IF(VLOOKUP('Tube Sequencing'!D309,'_!Menus'!$F$2:$G$53,2,0)="Yes","Yes","")</f>
        <v>#N/A</v>
      </c>
    </row>
    <row r="301" spans="2:25" ht="12">
      <c r="B301" s="9">
        <v>301</v>
      </c>
      <c r="J301" s="11" t="e">
        <f t="shared" si="4"/>
        <v>#REF!</v>
      </c>
      <c r="K301" s="14" t="e">
        <f>IF('Tube Sequencing'!#REF!&gt;20000,IF('Tube Sequencing'!#REF!="BAC","","This read must be perfomed as a BAC Template Type. "),"")</f>
        <v>#REF!</v>
      </c>
      <c r="L301" s="11" t="e">
        <f>IF('Tube Sequencing'!#REF!="Needs Synthesis",IF('Tube Sequencing'!E310="","Please enter a sequence for a primer that needs synthesis. ",""),"")</f>
        <v>#REF!</v>
      </c>
      <c r="M301" s="11" t="e">
        <f>IF(ISTEXT(Y301),"",IF(LEFT('Tube Sequencing'!#REF!,4)="Free","Please select a primer from the Standard Primer List. ",""))</f>
        <v>#REF!</v>
      </c>
      <c r="N301" s="11" t="e">
        <f>IF('Tube Sequencing'!#REF!="","",IF('Tube Sequencing'!D310="",IF('Tube Sequencing'!#REF!="Premixed","","Please enter a Primer Name. "),""))</f>
        <v>#REF!</v>
      </c>
      <c r="O301" s="11" t="e">
        <f>IF('Tube Sequencing'!#REF!="Enclosed",IF(LEN('Tube Sequencing'!E310)&gt;7,"Please check the Primer Barcode as it is longer than 6 digits and may not be valid. ",""),"")</f>
        <v>#REF!</v>
      </c>
      <c r="P301" s="11">
        <f>IF(ISBLANK('Tube Sequencing'!C310),"",IF('Tube Sequencing'!#REF!="","Please enter a Template Type. ",""))</f>
      </c>
      <c r="Q301" s="11">
        <f>IF(ISBLANK('Tube Sequencing'!C310),"",IF('Tube Sequencing'!#REF!="","Please enter Primer Type. ",""))</f>
      </c>
      <c r="R301" s="11">
        <f>IF(ISBLANK('Tube Sequencing'!C310),"",IF('Tube Sequencing'!#REF!="","Please enter Product Type. ",""))</f>
      </c>
      <c r="S301" s="11" t="e">
        <f>IF('Tube Sequencing'!#REF!="","",IF('Tube Sequencing'!C310="","Please enter a sample name for each reaction. ",""))</f>
        <v>#REF!</v>
      </c>
      <c r="Y301" s="11" t="e">
        <f>IF(VLOOKUP('Tube Sequencing'!D310,'_!Menus'!$F$2:$G$53,2,0)="Yes","Yes","")</f>
        <v>#N/A</v>
      </c>
    </row>
    <row r="302" spans="2:25" ht="12">
      <c r="B302" s="9">
        <v>302</v>
      </c>
      <c r="J302" s="11" t="e">
        <f t="shared" si="4"/>
        <v>#REF!</v>
      </c>
      <c r="K302" s="14" t="e">
        <f>IF('Tube Sequencing'!#REF!&gt;20000,IF('Tube Sequencing'!#REF!="BAC","","This read must be perfomed as a BAC Template Type. "),"")</f>
        <v>#REF!</v>
      </c>
      <c r="L302" s="11" t="e">
        <f>IF('Tube Sequencing'!#REF!="Needs Synthesis",IF('Tube Sequencing'!E311="","Please enter a sequence for a primer that needs synthesis. ",""),"")</f>
        <v>#REF!</v>
      </c>
      <c r="M302" s="11" t="e">
        <f>IF(ISTEXT(Y302),"",IF(LEFT('Tube Sequencing'!#REF!,4)="Free","Please select a primer from the Standard Primer List. ",""))</f>
        <v>#REF!</v>
      </c>
      <c r="N302" s="11" t="e">
        <f>IF('Tube Sequencing'!#REF!="","",IF('Tube Sequencing'!D311="",IF('Tube Sequencing'!#REF!="Premixed","","Please enter a Primer Name. "),""))</f>
        <v>#REF!</v>
      </c>
      <c r="O302" s="11" t="e">
        <f>IF('Tube Sequencing'!#REF!="Enclosed",IF(LEN('Tube Sequencing'!E311)&gt;7,"Please check the Primer Barcode as it is longer than 6 digits and may not be valid. ",""),"")</f>
        <v>#REF!</v>
      </c>
      <c r="P302" s="11">
        <f>IF(ISBLANK('Tube Sequencing'!C311),"",IF('Tube Sequencing'!#REF!="","Please enter a Template Type. ",""))</f>
      </c>
      <c r="Q302" s="11">
        <f>IF(ISBLANK('Tube Sequencing'!C311),"",IF('Tube Sequencing'!#REF!="","Please enter Primer Type. ",""))</f>
      </c>
      <c r="R302" s="11">
        <f>IF(ISBLANK('Tube Sequencing'!C311),"",IF('Tube Sequencing'!#REF!="","Please enter Product Type. ",""))</f>
      </c>
      <c r="S302" s="11" t="e">
        <f>IF('Tube Sequencing'!#REF!="","",IF('Tube Sequencing'!C311="","Please enter a sample name for each reaction. ",""))</f>
        <v>#REF!</v>
      </c>
      <c r="Y302" s="11" t="e">
        <f>IF(VLOOKUP('Tube Sequencing'!D311,'_!Menus'!$F$2:$G$53,2,0)="Yes","Yes","")</f>
        <v>#N/A</v>
      </c>
    </row>
    <row r="303" spans="2:25" ht="12">
      <c r="B303" s="9">
        <v>303</v>
      </c>
      <c r="J303" s="11" t="e">
        <f t="shared" si="4"/>
        <v>#REF!</v>
      </c>
      <c r="K303" s="14" t="e">
        <f>IF('Tube Sequencing'!#REF!&gt;20000,IF('Tube Sequencing'!#REF!="BAC","","This read must be perfomed as a BAC Template Type. "),"")</f>
        <v>#REF!</v>
      </c>
      <c r="L303" s="11" t="e">
        <f>IF('Tube Sequencing'!#REF!="Needs Synthesis",IF('Tube Sequencing'!E312="","Please enter a sequence for a primer that needs synthesis. ",""),"")</f>
        <v>#REF!</v>
      </c>
      <c r="M303" s="11" t="e">
        <f>IF(ISTEXT(Y303),"",IF(LEFT('Tube Sequencing'!#REF!,4)="Free","Please select a primer from the Standard Primer List. ",""))</f>
        <v>#REF!</v>
      </c>
      <c r="N303" s="11" t="e">
        <f>IF('Tube Sequencing'!#REF!="","",IF('Tube Sequencing'!D312="",IF('Tube Sequencing'!#REF!="Premixed","","Please enter a Primer Name. "),""))</f>
        <v>#REF!</v>
      </c>
      <c r="O303" s="11" t="e">
        <f>IF('Tube Sequencing'!#REF!="Enclosed",IF(LEN('Tube Sequencing'!E312)&gt;7,"Please check the Primer Barcode as it is longer than 6 digits and may not be valid. ",""),"")</f>
        <v>#REF!</v>
      </c>
      <c r="P303" s="11">
        <f>IF(ISBLANK('Tube Sequencing'!C312),"",IF('Tube Sequencing'!#REF!="","Please enter a Template Type. ",""))</f>
      </c>
      <c r="Q303" s="11">
        <f>IF(ISBLANK('Tube Sequencing'!C312),"",IF('Tube Sequencing'!#REF!="","Please enter Primer Type. ",""))</f>
      </c>
      <c r="R303" s="11">
        <f>IF(ISBLANK('Tube Sequencing'!C312),"",IF('Tube Sequencing'!#REF!="","Please enter Product Type. ",""))</f>
      </c>
      <c r="S303" s="11" t="e">
        <f>IF('Tube Sequencing'!#REF!="","",IF('Tube Sequencing'!C312="","Please enter a sample name for each reaction. ",""))</f>
        <v>#REF!</v>
      </c>
      <c r="Y303" s="11" t="e">
        <f>IF(VLOOKUP('Tube Sequencing'!D312,'_!Menus'!$F$2:$G$53,2,0)="Yes","Yes","")</f>
        <v>#N/A</v>
      </c>
    </row>
    <row r="304" spans="2:25" ht="12">
      <c r="B304" s="9">
        <v>304</v>
      </c>
      <c r="J304" s="11" t="e">
        <f t="shared" si="4"/>
        <v>#REF!</v>
      </c>
      <c r="K304" s="14" t="e">
        <f>IF('Tube Sequencing'!#REF!&gt;20000,IF('Tube Sequencing'!#REF!="BAC","","This read must be perfomed as a BAC Template Type. "),"")</f>
        <v>#REF!</v>
      </c>
      <c r="L304" s="11" t="e">
        <f>IF('Tube Sequencing'!#REF!="Needs Synthesis",IF('Tube Sequencing'!E313="","Please enter a sequence for a primer that needs synthesis. ",""),"")</f>
        <v>#REF!</v>
      </c>
      <c r="M304" s="11" t="e">
        <f>IF(ISTEXT(Y304),"",IF(LEFT('Tube Sequencing'!#REF!,4)="Free","Please select a primer from the Standard Primer List. ",""))</f>
        <v>#REF!</v>
      </c>
      <c r="N304" s="11" t="e">
        <f>IF('Tube Sequencing'!#REF!="","",IF('Tube Sequencing'!D313="",IF('Tube Sequencing'!#REF!="Premixed","","Please enter a Primer Name. "),""))</f>
        <v>#REF!</v>
      </c>
      <c r="O304" s="11" t="e">
        <f>IF('Tube Sequencing'!#REF!="Enclosed",IF(LEN('Tube Sequencing'!E313)&gt;7,"Please check the Primer Barcode as it is longer than 6 digits and may not be valid. ",""),"")</f>
        <v>#REF!</v>
      </c>
      <c r="P304" s="11">
        <f>IF(ISBLANK('Tube Sequencing'!C313),"",IF('Tube Sequencing'!#REF!="","Please enter a Template Type. ",""))</f>
      </c>
      <c r="Q304" s="11">
        <f>IF(ISBLANK('Tube Sequencing'!C313),"",IF('Tube Sequencing'!#REF!="","Please enter Primer Type. ",""))</f>
      </c>
      <c r="R304" s="11">
        <f>IF(ISBLANK('Tube Sequencing'!C313),"",IF('Tube Sequencing'!#REF!="","Please enter Product Type. ",""))</f>
      </c>
      <c r="S304" s="11" t="e">
        <f>IF('Tube Sequencing'!#REF!="","",IF('Tube Sequencing'!C313="","Please enter a sample name for each reaction. ",""))</f>
        <v>#REF!</v>
      </c>
      <c r="Y304" s="11" t="e">
        <f>IF(VLOOKUP('Tube Sequencing'!D313,'_!Menus'!$F$2:$G$53,2,0)="Yes","Yes","")</f>
        <v>#N/A</v>
      </c>
    </row>
    <row r="305" spans="2:25" ht="12">
      <c r="B305" s="9">
        <v>305</v>
      </c>
      <c r="J305" s="11" t="e">
        <f t="shared" si="4"/>
        <v>#REF!</v>
      </c>
      <c r="K305" s="14" t="e">
        <f>IF('Tube Sequencing'!#REF!&gt;20000,IF('Tube Sequencing'!#REF!="BAC","","This read must be perfomed as a BAC Template Type. "),"")</f>
        <v>#REF!</v>
      </c>
      <c r="L305" s="11" t="e">
        <f>IF('Tube Sequencing'!#REF!="Needs Synthesis",IF('Tube Sequencing'!E314="","Please enter a sequence for a primer that needs synthesis. ",""),"")</f>
        <v>#REF!</v>
      </c>
      <c r="M305" s="11" t="e">
        <f>IF(ISTEXT(Y305),"",IF(LEFT('Tube Sequencing'!#REF!,4)="Free","Please select a primer from the Standard Primer List. ",""))</f>
        <v>#REF!</v>
      </c>
      <c r="N305" s="11" t="e">
        <f>IF('Tube Sequencing'!#REF!="","",IF('Tube Sequencing'!D314="",IF('Tube Sequencing'!#REF!="Premixed","","Please enter a Primer Name. "),""))</f>
        <v>#REF!</v>
      </c>
      <c r="O305" s="11" t="e">
        <f>IF('Tube Sequencing'!#REF!="Enclosed",IF(LEN('Tube Sequencing'!E314)&gt;7,"Please check the Primer Barcode as it is longer than 6 digits and may not be valid. ",""),"")</f>
        <v>#REF!</v>
      </c>
      <c r="P305" s="11">
        <f>IF(ISBLANK('Tube Sequencing'!C314),"",IF('Tube Sequencing'!#REF!="","Please enter a Template Type. ",""))</f>
      </c>
      <c r="Q305" s="11">
        <f>IF(ISBLANK('Tube Sequencing'!C314),"",IF('Tube Sequencing'!#REF!="","Please enter Primer Type. ",""))</f>
      </c>
      <c r="R305" s="11">
        <f>IF(ISBLANK('Tube Sequencing'!C314),"",IF('Tube Sequencing'!#REF!="","Please enter Product Type. ",""))</f>
      </c>
      <c r="S305" s="11" t="e">
        <f>IF('Tube Sequencing'!#REF!="","",IF('Tube Sequencing'!C314="","Please enter a sample name for each reaction. ",""))</f>
        <v>#REF!</v>
      </c>
      <c r="Y305" s="11" t="e">
        <f>IF(VLOOKUP('Tube Sequencing'!D314,'_!Menus'!$F$2:$G$53,2,0)="Yes","Yes","")</f>
        <v>#N/A</v>
      </c>
    </row>
    <row r="306" spans="2:25" ht="12">
      <c r="B306" s="9">
        <v>306</v>
      </c>
      <c r="J306" s="11" t="e">
        <f t="shared" si="4"/>
        <v>#REF!</v>
      </c>
      <c r="K306" s="14" t="e">
        <f>IF('Tube Sequencing'!#REF!&gt;20000,IF('Tube Sequencing'!#REF!="BAC","","This read must be perfomed as a BAC Template Type. "),"")</f>
        <v>#REF!</v>
      </c>
      <c r="L306" s="11" t="e">
        <f>IF('Tube Sequencing'!#REF!="Needs Synthesis",IF('Tube Sequencing'!E315="","Please enter a sequence for a primer that needs synthesis. ",""),"")</f>
        <v>#REF!</v>
      </c>
      <c r="M306" s="11" t="e">
        <f>IF(ISTEXT(Y306),"",IF(LEFT('Tube Sequencing'!#REF!,4)="Free","Please select a primer from the Standard Primer List. ",""))</f>
        <v>#REF!</v>
      </c>
      <c r="N306" s="11" t="e">
        <f>IF('Tube Sequencing'!#REF!="","",IF('Tube Sequencing'!D315="",IF('Tube Sequencing'!#REF!="Premixed","","Please enter a Primer Name. "),""))</f>
        <v>#REF!</v>
      </c>
      <c r="O306" s="11" t="e">
        <f>IF('Tube Sequencing'!#REF!="Enclosed",IF(LEN('Tube Sequencing'!E315)&gt;7,"Please check the Primer Barcode as it is longer than 6 digits and may not be valid. ",""),"")</f>
        <v>#REF!</v>
      </c>
      <c r="P306" s="11">
        <f>IF(ISBLANK('Tube Sequencing'!C315),"",IF('Tube Sequencing'!#REF!="","Please enter a Template Type. ",""))</f>
      </c>
      <c r="Q306" s="11">
        <f>IF(ISBLANK('Tube Sequencing'!C315),"",IF('Tube Sequencing'!#REF!="","Please enter Primer Type. ",""))</f>
      </c>
      <c r="R306" s="11">
        <f>IF(ISBLANK('Tube Sequencing'!C315),"",IF('Tube Sequencing'!#REF!="","Please enter Product Type. ",""))</f>
      </c>
      <c r="S306" s="11" t="e">
        <f>IF('Tube Sequencing'!#REF!="","",IF('Tube Sequencing'!C315="","Please enter a sample name for each reaction. ",""))</f>
        <v>#REF!</v>
      </c>
      <c r="Y306" s="11" t="e">
        <f>IF(VLOOKUP('Tube Sequencing'!D315,'_!Menus'!$F$2:$G$53,2,0)="Yes","Yes","")</f>
        <v>#N/A</v>
      </c>
    </row>
    <row r="307" spans="2:25" ht="12">
      <c r="B307" s="9">
        <v>307</v>
      </c>
      <c r="J307" s="11" t="e">
        <f t="shared" si="4"/>
        <v>#REF!</v>
      </c>
      <c r="K307" s="14" t="e">
        <f>IF('Tube Sequencing'!#REF!&gt;20000,IF('Tube Sequencing'!#REF!="BAC","","This read must be perfomed as a BAC Template Type. "),"")</f>
        <v>#REF!</v>
      </c>
      <c r="L307" s="11" t="e">
        <f>IF('Tube Sequencing'!#REF!="Needs Synthesis",IF('Tube Sequencing'!E316="","Please enter a sequence for a primer that needs synthesis. ",""),"")</f>
        <v>#REF!</v>
      </c>
      <c r="M307" s="11" t="e">
        <f>IF(ISTEXT(Y307),"",IF(LEFT('Tube Sequencing'!#REF!,4)="Free","Please select a primer from the Standard Primer List. ",""))</f>
        <v>#REF!</v>
      </c>
      <c r="N307" s="11" t="e">
        <f>IF('Tube Sequencing'!#REF!="","",IF('Tube Sequencing'!D316="",IF('Tube Sequencing'!#REF!="Premixed","","Please enter a Primer Name. "),""))</f>
        <v>#REF!</v>
      </c>
      <c r="O307" s="11" t="e">
        <f>IF('Tube Sequencing'!#REF!="Enclosed",IF(LEN('Tube Sequencing'!E316)&gt;7,"Please check the Primer Barcode as it is longer than 6 digits and may not be valid. ",""),"")</f>
        <v>#REF!</v>
      </c>
      <c r="P307" s="11">
        <f>IF(ISBLANK('Tube Sequencing'!C316),"",IF('Tube Sequencing'!#REF!="","Please enter a Template Type. ",""))</f>
      </c>
      <c r="Q307" s="11">
        <f>IF(ISBLANK('Tube Sequencing'!C316),"",IF('Tube Sequencing'!#REF!="","Please enter Primer Type. ",""))</f>
      </c>
      <c r="R307" s="11">
        <f>IF(ISBLANK('Tube Sequencing'!C316),"",IF('Tube Sequencing'!#REF!="","Please enter Product Type. ",""))</f>
      </c>
      <c r="S307" s="11" t="e">
        <f>IF('Tube Sequencing'!#REF!="","",IF('Tube Sequencing'!C316="","Please enter a sample name for each reaction. ",""))</f>
        <v>#REF!</v>
      </c>
      <c r="Y307" s="11" t="e">
        <f>IF(VLOOKUP('Tube Sequencing'!D316,'_!Menus'!$F$2:$G$53,2,0)="Yes","Yes","")</f>
        <v>#N/A</v>
      </c>
    </row>
    <row r="308" spans="2:25" ht="12">
      <c r="B308" s="9">
        <v>308</v>
      </c>
      <c r="J308" s="11" t="e">
        <f t="shared" si="4"/>
        <v>#REF!</v>
      </c>
      <c r="K308" s="14" t="e">
        <f>IF('Tube Sequencing'!#REF!&gt;20000,IF('Tube Sequencing'!#REF!="BAC","","This read must be perfomed as a BAC Template Type. "),"")</f>
        <v>#REF!</v>
      </c>
      <c r="L308" s="11" t="e">
        <f>IF('Tube Sequencing'!#REF!="Needs Synthesis",IF('Tube Sequencing'!E317="","Please enter a sequence for a primer that needs synthesis. ",""),"")</f>
        <v>#REF!</v>
      </c>
      <c r="M308" s="11" t="e">
        <f>IF(ISTEXT(Y308),"",IF(LEFT('Tube Sequencing'!#REF!,4)="Free","Please select a primer from the Standard Primer List. ",""))</f>
        <v>#REF!</v>
      </c>
      <c r="N308" s="11" t="e">
        <f>IF('Tube Sequencing'!#REF!="","",IF('Tube Sequencing'!D317="",IF('Tube Sequencing'!#REF!="Premixed","","Please enter a Primer Name. "),""))</f>
        <v>#REF!</v>
      </c>
      <c r="O308" s="11" t="e">
        <f>IF('Tube Sequencing'!#REF!="Enclosed",IF(LEN('Tube Sequencing'!E317)&gt;7,"Please check the Primer Barcode as it is longer than 6 digits and may not be valid. ",""),"")</f>
        <v>#REF!</v>
      </c>
      <c r="P308" s="11">
        <f>IF(ISBLANK('Tube Sequencing'!C317),"",IF('Tube Sequencing'!#REF!="","Please enter a Template Type. ",""))</f>
      </c>
      <c r="Q308" s="11">
        <f>IF(ISBLANK('Tube Sequencing'!C317),"",IF('Tube Sequencing'!#REF!="","Please enter Primer Type. ",""))</f>
      </c>
      <c r="R308" s="11">
        <f>IF(ISBLANK('Tube Sequencing'!C317),"",IF('Tube Sequencing'!#REF!="","Please enter Product Type. ",""))</f>
      </c>
      <c r="S308" s="11" t="e">
        <f>IF('Tube Sequencing'!#REF!="","",IF('Tube Sequencing'!C317="","Please enter a sample name for each reaction. ",""))</f>
        <v>#REF!</v>
      </c>
      <c r="Y308" s="11" t="e">
        <f>IF(VLOOKUP('Tube Sequencing'!D317,'_!Menus'!$F$2:$G$53,2,0)="Yes","Yes","")</f>
        <v>#N/A</v>
      </c>
    </row>
    <row r="309" spans="2:25" ht="12">
      <c r="B309" s="9">
        <v>309</v>
      </c>
      <c r="J309" s="11" t="e">
        <f t="shared" si="4"/>
        <v>#REF!</v>
      </c>
      <c r="K309" s="14" t="e">
        <f>IF('Tube Sequencing'!#REF!&gt;20000,IF('Tube Sequencing'!#REF!="BAC","","This read must be perfomed as a BAC Template Type. "),"")</f>
        <v>#REF!</v>
      </c>
      <c r="L309" s="11" t="e">
        <f>IF('Tube Sequencing'!#REF!="Needs Synthesis",IF('Tube Sequencing'!E318="","Please enter a sequence for a primer that needs synthesis. ",""),"")</f>
        <v>#REF!</v>
      </c>
      <c r="M309" s="11" t="e">
        <f>IF(ISTEXT(Y309),"",IF(LEFT('Tube Sequencing'!#REF!,4)="Free","Please select a primer from the Standard Primer List. ",""))</f>
        <v>#REF!</v>
      </c>
      <c r="N309" s="11" t="e">
        <f>IF('Tube Sequencing'!#REF!="","",IF('Tube Sequencing'!D318="",IF('Tube Sequencing'!#REF!="Premixed","","Please enter a Primer Name. "),""))</f>
        <v>#REF!</v>
      </c>
      <c r="O309" s="11" t="e">
        <f>IF('Tube Sequencing'!#REF!="Enclosed",IF(LEN('Tube Sequencing'!E318)&gt;7,"Please check the Primer Barcode as it is longer than 6 digits and may not be valid. ",""),"")</f>
        <v>#REF!</v>
      </c>
      <c r="P309" s="11">
        <f>IF(ISBLANK('Tube Sequencing'!C318),"",IF('Tube Sequencing'!#REF!="","Please enter a Template Type. ",""))</f>
      </c>
      <c r="Q309" s="11">
        <f>IF(ISBLANK('Tube Sequencing'!C318),"",IF('Tube Sequencing'!#REF!="","Please enter Primer Type. ",""))</f>
      </c>
      <c r="R309" s="11">
        <f>IF(ISBLANK('Tube Sequencing'!C318),"",IF('Tube Sequencing'!#REF!="","Please enter Product Type. ",""))</f>
      </c>
      <c r="S309" s="11" t="e">
        <f>IF('Tube Sequencing'!#REF!="","",IF('Tube Sequencing'!C318="","Please enter a sample name for each reaction. ",""))</f>
        <v>#REF!</v>
      </c>
      <c r="Y309" s="11" t="e">
        <f>IF(VLOOKUP('Tube Sequencing'!D318,'_!Menus'!$F$2:$G$53,2,0)="Yes","Yes","")</f>
        <v>#N/A</v>
      </c>
    </row>
    <row r="310" spans="2:25" ht="12">
      <c r="B310" s="9">
        <v>310</v>
      </c>
      <c r="J310" s="11" t="e">
        <f t="shared" si="4"/>
        <v>#REF!</v>
      </c>
      <c r="K310" s="14" t="e">
        <f>IF('Tube Sequencing'!#REF!&gt;20000,IF('Tube Sequencing'!#REF!="BAC","","This read must be perfomed as a BAC Template Type. "),"")</f>
        <v>#REF!</v>
      </c>
      <c r="L310" s="11" t="e">
        <f>IF('Tube Sequencing'!#REF!="Needs Synthesis",IF('Tube Sequencing'!E319="","Please enter a sequence for a primer that needs synthesis. ",""),"")</f>
        <v>#REF!</v>
      </c>
      <c r="M310" s="11" t="e">
        <f>IF(ISTEXT(Y310),"",IF(LEFT('Tube Sequencing'!#REF!,4)="Free","Please select a primer from the Standard Primer List. ",""))</f>
        <v>#REF!</v>
      </c>
      <c r="N310" s="11" t="e">
        <f>IF('Tube Sequencing'!#REF!="","",IF('Tube Sequencing'!D319="",IF('Tube Sequencing'!#REF!="Premixed","","Please enter a Primer Name. "),""))</f>
        <v>#REF!</v>
      </c>
      <c r="O310" s="11" t="e">
        <f>IF('Tube Sequencing'!#REF!="Enclosed",IF(LEN('Tube Sequencing'!E319)&gt;7,"Please check the Primer Barcode as it is longer than 6 digits and may not be valid. ",""),"")</f>
        <v>#REF!</v>
      </c>
      <c r="P310" s="11">
        <f>IF(ISBLANK('Tube Sequencing'!C319),"",IF('Tube Sequencing'!#REF!="","Please enter a Template Type. ",""))</f>
      </c>
      <c r="Q310" s="11">
        <f>IF(ISBLANK('Tube Sequencing'!C319),"",IF('Tube Sequencing'!#REF!="","Please enter Primer Type. ",""))</f>
      </c>
      <c r="R310" s="11">
        <f>IF(ISBLANK('Tube Sequencing'!C319),"",IF('Tube Sequencing'!#REF!="","Please enter Product Type. ",""))</f>
      </c>
      <c r="S310" s="11" t="e">
        <f>IF('Tube Sequencing'!#REF!="","",IF('Tube Sequencing'!C319="","Please enter a sample name for each reaction. ",""))</f>
        <v>#REF!</v>
      </c>
      <c r="Y310" s="11" t="e">
        <f>IF(VLOOKUP('Tube Sequencing'!D319,'_!Menus'!$F$2:$G$53,2,0)="Yes","Yes","")</f>
        <v>#N/A</v>
      </c>
    </row>
    <row r="311" spans="2:25" ht="12">
      <c r="B311" s="9">
        <v>311</v>
      </c>
      <c r="J311" s="11" t="e">
        <f t="shared" si="4"/>
        <v>#REF!</v>
      </c>
      <c r="K311" s="14" t="e">
        <f>IF('Tube Sequencing'!#REF!&gt;20000,IF('Tube Sequencing'!#REF!="BAC","","This read must be perfomed as a BAC Template Type. "),"")</f>
        <v>#REF!</v>
      </c>
      <c r="L311" s="11" t="e">
        <f>IF('Tube Sequencing'!#REF!="Needs Synthesis",IF('Tube Sequencing'!E320="","Please enter a sequence for a primer that needs synthesis. ",""),"")</f>
        <v>#REF!</v>
      </c>
      <c r="M311" s="11" t="e">
        <f>IF(ISTEXT(Y311),"",IF(LEFT('Tube Sequencing'!#REF!,4)="Free","Please select a primer from the Standard Primer List. ",""))</f>
        <v>#REF!</v>
      </c>
      <c r="N311" s="11" t="e">
        <f>IF('Tube Sequencing'!#REF!="","",IF('Tube Sequencing'!D320="",IF('Tube Sequencing'!#REF!="Premixed","","Please enter a Primer Name. "),""))</f>
        <v>#REF!</v>
      </c>
      <c r="O311" s="11" t="e">
        <f>IF('Tube Sequencing'!#REF!="Enclosed",IF(LEN('Tube Sequencing'!E320)&gt;7,"Please check the Primer Barcode as it is longer than 6 digits and may not be valid. ",""),"")</f>
        <v>#REF!</v>
      </c>
      <c r="P311" s="11">
        <f>IF(ISBLANK('Tube Sequencing'!C320),"",IF('Tube Sequencing'!#REF!="","Please enter a Template Type. ",""))</f>
      </c>
      <c r="Q311" s="11">
        <f>IF(ISBLANK('Tube Sequencing'!C320),"",IF('Tube Sequencing'!#REF!="","Please enter Primer Type. ",""))</f>
      </c>
      <c r="R311" s="11">
        <f>IF(ISBLANK('Tube Sequencing'!C320),"",IF('Tube Sequencing'!#REF!="","Please enter Product Type. ",""))</f>
      </c>
      <c r="S311" s="11" t="e">
        <f>IF('Tube Sequencing'!#REF!="","",IF('Tube Sequencing'!C320="","Please enter a sample name for each reaction. ",""))</f>
        <v>#REF!</v>
      </c>
      <c r="Y311" s="11" t="e">
        <f>IF(VLOOKUP('Tube Sequencing'!D320,'_!Menus'!$F$2:$G$53,2,0)="Yes","Yes","")</f>
        <v>#N/A</v>
      </c>
    </row>
    <row r="312" spans="2:25" ht="12">
      <c r="B312" s="9">
        <v>312</v>
      </c>
      <c r="J312" s="11" t="e">
        <f t="shared" si="4"/>
        <v>#REF!</v>
      </c>
      <c r="K312" s="14" t="e">
        <f>IF('Tube Sequencing'!#REF!&gt;20000,IF('Tube Sequencing'!#REF!="BAC","","This read must be perfomed as a BAC Template Type. "),"")</f>
        <v>#REF!</v>
      </c>
      <c r="L312" s="11" t="e">
        <f>IF('Tube Sequencing'!#REF!="Needs Synthesis",IF('Tube Sequencing'!E321="","Please enter a sequence for a primer that needs synthesis. ",""),"")</f>
        <v>#REF!</v>
      </c>
      <c r="M312" s="11" t="e">
        <f>IF(ISTEXT(Y312),"",IF(LEFT('Tube Sequencing'!#REF!,4)="Free","Please select a primer from the Standard Primer List. ",""))</f>
        <v>#REF!</v>
      </c>
      <c r="N312" s="11" t="e">
        <f>IF('Tube Sequencing'!#REF!="","",IF('Tube Sequencing'!D321="",IF('Tube Sequencing'!#REF!="Premixed","","Please enter a Primer Name. "),""))</f>
        <v>#REF!</v>
      </c>
      <c r="O312" s="11" t="e">
        <f>IF('Tube Sequencing'!#REF!="Enclosed",IF(LEN('Tube Sequencing'!E321)&gt;7,"Please check the Primer Barcode as it is longer than 6 digits and may not be valid. ",""),"")</f>
        <v>#REF!</v>
      </c>
      <c r="P312" s="11">
        <f>IF(ISBLANK('Tube Sequencing'!C321),"",IF('Tube Sequencing'!#REF!="","Please enter a Template Type. ",""))</f>
      </c>
      <c r="Q312" s="11">
        <f>IF(ISBLANK('Tube Sequencing'!C321),"",IF('Tube Sequencing'!#REF!="","Please enter Primer Type. ",""))</f>
      </c>
      <c r="R312" s="11">
        <f>IF(ISBLANK('Tube Sequencing'!C321),"",IF('Tube Sequencing'!#REF!="","Please enter Product Type. ",""))</f>
      </c>
      <c r="S312" s="11" t="e">
        <f>IF('Tube Sequencing'!#REF!="","",IF('Tube Sequencing'!C321="","Please enter a sample name for each reaction. ",""))</f>
        <v>#REF!</v>
      </c>
      <c r="Y312" s="11" t="e">
        <f>IF(VLOOKUP('Tube Sequencing'!D321,'_!Menus'!$F$2:$G$53,2,0)="Yes","Yes","")</f>
        <v>#N/A</v>
      </c>
    </row>
    <row r="313" spans="2:25" ht="12">
      <c r="B313" s="9">
        <v>313</v>
      </c>
      <c r="J313" s="11" t="e">
        <f t="shared" si="4"/>
        <v>#REF!</v>
      </c>
      <c r="K313" s="14" t="e">
        <f>IF('Tube Sequencing'!#REF!&gt;20000,IF('Tube Sequencing'!#REF!="BAC","","This read must be perfomed as a BAC Template Type. "),"")</f>
        <v>#REF!</v>
      </c>
      <c r="L313" s="11" t="e">
        <f>IF('Tube Sequencing'!#REF!="Needs Synthesis",IF('Tube Sequencing'!E322="","Please enter a sequence for a primer that needs synthesis. ",""),"")</f>
        <v>#REF!</v>
      </c>
      <c r="M313" s="11" t="e">
        <f>IF(ISTEXT(Y313),"",IF(LEFT('Tube Sequencing'!#REF!,4)="Free","Please select a primer from the Standard Primer List. ",""))</f>
        <v>#REF!</v>
      </c>
      <c r="N313" s="11" t="e">
        <f>IF('Tube Sequencing'!#REF!="","",IF('Tube Sequencing'!D322="",IF('Tube Sequencing'!#REF!="Premixed","","Please enter a Primer Name. "),""))</f>
        <v>#REF!</v>
      </c>
      <c r="O313" s="11" t="e">
        <f>IF('Tube Sequencing'!#REF!="Enclosed",IF(LEN('Tube Sequencing'!E322)&gt;7,"Please check the Primer Barcode as it is longer than 6 digits and may not be valid. ",""),"")</f>
        <v>#REF!</v>
      </c>
      <c r="P313" s="11">
        <f>IF(ISBLANK('Tube Sequencing'!C322),"",IF('Tube Sequencing'!#REF!="","Please enter a Template Type. ",""))</f>
      </c>
      <c r="Q313" s="11">
        <f>IF(ISBLANK('Tube Sequencing'!C322),"",IF('Tube Sequencing'!#REF!="","Please enter Primer Type. ",""))</f>
      </c>
      <c r="R313" s="11">
        <f>IF(ISBLANK('Tube Sequencing'!C322),"",IF('Tube Sequencing'!#REF!="","Please enter Product Type. ",""))</f>
      </c>
      <c r="S313" s="11" t="e">
        <f>IF('Tube Sequencing'!#REF!="","",IF('Tube Sequencing'!C322="","Please enter a sample name for each reaction. ",""))</f>
        <v>#REF!</v>
      </c>
      <c r="Y313" s="11" t="e">
        <f>IF(VLOOKUP('Tube Sequencing'!D322,'_!Menus'!$F$2:$G$53,2,0)="Yes","Yes","")</f>
        <v>#N/A</v>
      </c>
    </row>
    <row r="314" spans="2:25" ht="12">
      <c r="B314" s="9">
        <v>314</v>
      </c>
      <c r="J314" s="11" t="e">
        <f t="shared" si="4"/>
        <v>#REF!</v>
      </c>
      <c r="K314" s="14" t="e">
        <f>IF('Tube Sequencing'!#REF!&gt;20000,IF('Tube Sequencing'!#REF!="BAC","","This read must be perfomed as a BAC Template Type. "),"")</f>
        <v>#REF!</v>
      </c>
      <c r="L314" s="11" t="e">
        <f>IF('Tube Sequencing'!#REF!="Needs Synthesis",IF('Tube Sequencing'!E323="","Please enter a sequence for a primer that needs synthesis. ",""),"")</f>
        <v>#REF!</v>
      </c>
      <c r="M314" s="11" t="e">
        <f>IF(ISTEXT(Y314),"",IF(LEFT('Tube Sequencing'!#REF!,4)="Free","Please select a primer from the Standard Primer List. ",""))</f>
        <v>#REF!</v>
      </c>
      <c r="N314" s="11" t="e">
        <f>IF('Tube Sequencing'!#REF!="","",IF('Tube Sequencing'!D323="",IF('Tube Sequencing'!#REF!="Premixed","","Please enter a Primer Name. "),""))</f>
        <v>#REF!</v>
      </c>
      <c r="O314" s="11" t="e">
        <f>IF('Tube Sequencing'!#REF!="Enclosed",IF(LEN('Tube Sequencing'!E323)&gt;7,"Please check the Primer Barcode as it is longer than 6 digits and may not be valid. ",""),"")</f>
        <v>#REF!</v>
      </c>
      <c r="P314" s="11">
        <f>IF(ISBLANK('Tube Sequencing'!C323),"",IF('Tube Sequencing'!#REF!="","Please enter a Template Type. ",""))</f>
      </c>
      <c r="Q314" s="11">
        <f>IF(ISBLANK('Tube Sequencing'!C323),"",IF('Tube Sequencing'!#REF!="","Please enter Primer Type. ",""))</f>
      </c>
      <c r="R314" s="11">
        <f>IF(ISBLANK('Tube Sequencing'!C323),"",IF('Tube Sequencing'!#REF!="","Please enter Product Type. ",""))</f>
      </c>
      <c r="S314" s="11" t="e">
        <f>IF('Tube Sequencing'!#REF!="","",IF('Tube Sequencing'!C323="","Please enter a sample name for each reaction. ",""))</f>
        <v>#REF!</v>
      </c>
      <c r="Y314" s="11" t="e">
        <f>IF(VLOOKUP('Tube Sequencing'!D323,'_!Menus'!$F$2:$G$53,2,0)="Yes","Yes","")</f>
        <v>#N/A</v>
      </c>
    </row>
    <row r="315" spans="2:25" ht="12">
      <c r="B315" s="9">
        <v>315</v>
      </c>
      <c r="J315" s="11" t="e">
        <f t="shared" si="4"/>
        <v>#REF!</v>
      </c>
      <c r="K315" s="14" t="e">
        <f>IF('Tube Sequencing'!#REF!&gt;20000,IF('Tube Sequencing'!#REF!="BAC","","This read must be perfomed as a BAC Template Type. "),"")</f>
        <v>#REF!</v>
      </c>
      <c r="L315" s="11" t="e">
        <f>IF('Tube Sequencing'!#REF!="Needs Synthesis",IF('Tube Sequencing'!E324="","Please enter a sequence for a primer that needs synthesis. ",""),"")</f>
        <v>#REF!</v>
      </c>
      <c r="M315" s="11" t="e">
        <f>IF(ISTEXT(Y315),"",IF(LEFT('Tube Sequencing'!#REF!,4)="Free","Please select a primer from the Standard Primer List. ",""))</f>
        <v>#REF!</v>
      </c>
      <c r="N315" s="11" t="e">
        <f>IF('Tube Sequencing'!#REF!="","",IF('Tube Sequencing'!D324="",IF('Tube Sequencing'!#REF!="Premixed","","Please enter a Primer Name. "),""))</f>
        <v>#REF!</v>
      </c>
      <c r="O315" s="11" t="e">
        <f>IF('Tube Sequencing'!#REF!="Enclosed",IF(LEN('Tube Sequencing'!E324)&gt;7,"Please check the Primer Barcode as it is longer than 6 digits and may not be valid. ",""),"")</f>
        <v>#REF!</v>
      </c>
      <c r="P315" s="11">
        <f>IF(ISBLANK('Tube Sequencing'!C324),"",IF('Tube Sequencing'!#REF!="","Please enter a Template Type. ",""))</f>
      </c>
      <c r="Q315" s="11">
        <f>IF(ISBLANK('Tube Sequencing'!C324),"",IF('Tube Sequencing'!#REF!="","Please enter Primer Type. ",""))</f>
      </c>
      <c r="R315" s="11">
        <f>IF(ISBLANK('Tube Sequencing'!C324),"",IF('Tube Sequencing'!#REF!="","Please enter Product Type. ",""))</f>
      </c>
      <c r="S315" s="11" t="e">
        <f>IF('Tube Sequencing'!#REF!="","",IF('Tube Sequencing'!C324="","Please enter a sample name for each reaction. ",""))</f>
        <v>#REF!</v>
      </c>
      <c r="Y315" s="11" t="e">
        <f>IF(VLOOKUP('Tube Sequencing'!D324,'_!Menus'!$F$2:$G$53,2,0)="Yes","Yes","")</f>
        <v>#N/A</v>
      </c>
    </row>
    <row r="316" spans="2:25" ht="12">
      <c r="B316" s="9">
        <v>316</v>
      </c>
      <c r="J316" s="11" t="e">
        <f t="shared" si="4"/>
        <v>#REF!</v>
      </c>
      <c r="K316" s="14" t="e">
        <f>IF('Tube Sequencing'!#REF!&gt;20000,IF('Tube Sequencing'!#REF!="BAC","","This read must be perfomed as a BAC Template Type. "),"")</f>
        <v>#REF!</v>
      </c>
      <c r="L316" s="11" t="e">
        <f>IF('Tube Sequencing'!#REF!="Needs Synthesis",IF('Tube Sequencing'!E325="","Please enter a sequence for a primer that needs synthesis. ",""),"")</f>
        <v>#REF!</v>
      </c>
      <c r="M316" s="11" t="e">
        <f>IF(ISTEXT(Y316),"",IF(LEFT('Tube Sequencing'!#REF!,4)="Free","Please select a primer from the Standard Primer List. ",""))</f>
        <v>#REF!</v>
      </c>
      <c r="N316" s="11" t="e">
        <f>IF('Tube Sequencing'!#REF!="","",IF('Tube Sequencing'!D325="",IF('Tube Sequencing'!#REF!="Premixed","","Please enter a Primer Name. "),""))</f>
        <v>#REF!</v>
      </c>
      <c r="O316" s="11" t="e">
        <f>IF('Tube Sequencing'!#REF!="Enclosed",IF(LEN('Tube Sequencing'!E325)&gt;7,"Please check the Primer Barcode as it is longer than 6 digits and may not be valid. ",""),"")</f>
        <v>#REF!</v>
      </c>
      <c r="P316" s="11">
        <f>IF(ISBLANK('Tube Sequencing'!C325),"",IF('Tube Sequencing'!#REF!="","Please enter a Template Type. ",""))</f>
      </c>
      <c r="Q316" s="11">
        <f>IF(ISBLANK('Tube Sequencing'!C325),"",IF('Tube Sequencing'!#REF!="","Please enter Primer Type. ",""))</f>
      </c>
      <c r="R316" s="11">
        <f>IF(ISBLANK('Tube Sequencing'!C325),"",IF('Tube Sequencing'!#REF!="","Please enter Product Type. ",""))</f>
      </c>
      <c r="S316" s="11" t="e">
        <f>IF('Tube Sequencing'!#REF!="","",IF('Tube Sequencing'!C325="","Please enter a sample name for each reaction. ",""))</f>
        <v>#REF!</v>
      </c>
      <c r="Y316" s="11" t="e">
        <f>IF(VLOOKUP('Tube Sequencing'!D325,'_!Menus'!$F$2:$G$53,2,0)="Yes","Yes","")</f>
        <v>#N/A</v>
      </c>
    </row>
    <row r="317" spans="2:25" ht="12">
      <c r="B317" s="9">
        <v>317</v>
      </c>
      <c r="J317" s="11" t="e">
        <f t="shared" si="4"/>
        <v>#REF!</v>
      </c>
      <c r="K317" s="14" t="e">
        <f>IF('Tube Sequencing'!#REF!&gt;20000,IF('Tube Sequencing'!#REF!="BAC","","This read must be perfomed as a BAC Template Type. "),"")</f>
        <v>#REF!</v>
      </c>
      <c r="L317" s="11" t="e">
        <f>IF('Tube Sequencing'!#REF!="Needs Synthesis",IF('Tube Sequencing'!E326="","Please enter a sequence for a primer that needs synthesis. ",""),"")</f>
        <v>#REF!</v>
      </c>
      <c r="M317" s="11" t="e">
        <f>IF(ISTEXT(Y317),"",IF(LEFT('Tube Sequencing'!#REF!,4)="Free","Please select a primer from the Standard Primer List. ",""))</f>
        <v>#REF!</v>
      </c>
      <c r="N317" s="11" t="e">
        <f>IF('Tube Sequencing'!#REF!="","",IF('Tube Sequencing'!D326="",IF('Tube Sequencing'!#REF!="Premixed","","Please enter a Primer Name. "),""))</f>
        <v>#REF!</v>
      </c>
      <c r="O317" s="11" t="e">
        <f>IF('Tube Sequencing'!#REF!="Enclosed",IF(LEN('Tube Sequencing'!E326)&gt;7,"Please check the Primer Barcode as it is longer than 6 digits and may not be valid. ",""),"")</f>
        <v>#REF!</v>
      </c>
      <c r="P317" s="11">
        <f>IF(ISBLANK('Tube Sequencing'!C326),"",IF('Tube Sequencing'!#REF!="","Please enter a Template Type. ",""))</f>
      </c>
      <c r="Q317" s="11">
        <f>IF(ISBLANK('Tube Sequencing'!C326),"",IF('Tube Sequencing'!#REF!="","Please enter Primer Type. ",""))</f>
      </c>
      <c r="R317" s="11">
        <f>IF(ISBLANK('Tube Sequencing'!C326),"",IF('Tube Sequencing'!#REF!="","Please enter Product Type. ",""))</f>
      </c>
      <c r="S317" s="11" t="e">
        <f>IF('Tube Sequencing'!#REF!="","",IF('Tube Sequencing'!C326="","Please enter a sample name for each reaction. ",""))</f>
        <v>#REF!</v>
      </c>
      <c r="Y317" s="11" t="e">
        <f>IF(VLOOKUP('Tube Sequencing'!D326,'_!Menus'!$F$2:$G$53,2,0)="Yes","Yes","")</f>
        <v>#N/A</v>
      </c>
    </row>
    <row r="318" spans="2:25" ht="12">
      <c r="B318" s="9">
        <v>318</v>
      </c>
      <c r="J318" s="11" t="e">
        <f t="shared" si="4"/>
        <v>#REF!</v>
      </c>
      <c r="K318" s="14" t="e">
        <f>IF('Tube Sequencing'!#REF!&gt;20000,IF('Tube Sequencing'!#REF!="BAC","","This read must be perfomed as a BAC Template Type. "),"")</f>
        <v>#REF!</v>
      </c>
      <c r="L318" s="11" t="e">
        <f>IF('Tube Sequencing'!#REF!="Needs Synthesis",IF('Tube Sequencing'!E327="","Please enter a sequence for a primer that needs synthesis. ",""),"")</f>
        <v>#REF!</v>
      </c>
      <c r="M318" s="11" t="e">
        <f>IF(ISTEXT(Y318),"",IF(LEFT('Tube Sequencing'!#REF!,4)="Free","Please select a primer from the Standard Primer List. ",""))</f>
        <v>#REF!</v>
      </c>
      <c r="N318" s="11" t="e">
        <f>IF('Tube Sequencing'!#REF!="","",IF('Tube Sequencing'!D327="",IF('Tube Sequencing'!#REF!="Premixed","","Please enter a Primer Name. "),""))</f>
        <v>#REF!</v>
      </c>
      <c r="O318" s="11" t="e">
        <f>IF('Tube Sequencing'!#REF!="Enclosed",IF(LEN('Tube Sequencing'!E327)&gt;7,"Please check the Primer Barcode as it is longer than 6 digits and may not be valid. ",""),"")</f>
        <v>#REF!</v>
      </c>
      <c r="P318" s="11">
        <f>IF(ISBLANK('Tube Sequencing'!C327),"",IF('Tube Sequencing'!#REF!="","Please enter a Template Type. ",""))</f>
      </c>
      <c r="Q318" s="11">
        <f>IF(ISBLANK('Tube Sequencing'!C327),"",IF('Tube Sequencing'!#REF!="","Please enter Primer Type. ",""))</f>
      </c>
      <c r="R318" s="11">
        <f>IF(ISBLANK('Tube Sequencing'!C327),"",IF('Tube Sequencing'!#REF!="","Please enter Product Type. ",""))</f>
      </c>
      <c r="S318" s="11" t="e">
        <f>IF('Tube Sequencing'!#REF!="","",IF('Tube Sequencing'!C327="","Please enter a sample name for each reaction. ",""))</f>
        <v>#REF!</v>
      </c>
      <c r="Y318" s="11" t="e">
        <f>IF(VLOOKUP('Tube Sequencing'!D327,'_!Menus'!$F$2:$G$53,2,0)="Yes","Yes","")</f>
        <v>#N/A</v>
      </c>
    </row>
    <row r="319" spans="2:25" ht="12">
      <c r="B319" s="9">
        <v>319</v>
      </c>
      <c r="J319" s="11" t="e">
        <f t="shared" si="4"/>
        <v>#REF!</v>
      </c>
      <c r="K319" s="14" t="e">
        <f>IF('Tube Sequencing'!#REF!&gt;20000,IF('Tube Sequencing'!#REF!="BAC","","This read must be perfomed as a BAC Template Type. "),"")</f>
        <v>#REF!</v>
      </c>
      <c r="L319" s="11" t="e">
        <f>IF('Tube Sequencing'!#REF!="Needs Synthesis",IF('Tube Sequencing'!E328="","Please enter a sequence for a primer that needs synthesis. ",""),"")</f>
        <v>#REF!</v>
      </c>
      <c r="M319" s="11" t="e">
        <f>IF(ISTEXT(Y319),"",IF(LEFT('Tube Sequencing'!#REF!,4)="Free","Please select a primer from the Standard Primer List. ",""))</f>
        <v>#REF!</v>
      </c>
      <c r="N319" s="11" t="e">
        <f>IF('Tube Sequencing'!#REF!="","",IF('Tube Sequencing'!D328="",IF('Tube Sequencing'!#REF!="Premixed","","Please enter a Primer Name. "),""))</f>
        <v>#REF!</v>
      </c>
      <c r="O319" s="11" t="e">
        <f>IF('Tube Sequencing'!#REF!="Enclosed",IF(LEN('Tube Sequencing'!E328)&gt;7,"Please check the Primer Barcode as it is longer than 6 digits and may not be valid. ",""),"")</f>
        <v>#REF!</v>
      </c>
      <c r="P319" s="11">
        <f>IF(ISBLANK('Tube Sequencing'!C328),"",IF('Tube Sequencing'!#REF!="","Please enter a Template Type. ",""))</f>
      </c>
      <c r="Q319" s="11">
        <f>IF(ISBLANK('Tube Sequencing'!C328),"",IF('Tube Sequencing'!#REF!="","Please enter Primer Type. ",""))</f>
      </c>
      <c r="R319" s="11">
        <f>IF(ISBLANK('Tube Sequencing'!C328),"",IF('Tube Sequencing'!#REF!="","Please enter Product Type. ",""))</f>
      </c>
      <c r="S319" s="11" t="e">
        <f>IF('Tube Sequencing'!#REF!="","",IF('Tube Sequencing'!C328="","Please enter a sample name for each reaction. ",""))</f>
        <v>#REF!</v>
      </c>
      <c r="Y319" s="11" t="e">
        <f>IF(VLOOKUP('Tube Sequencing'!D328,'_!Menus'!$F$2:$G$53,2,0)="Yes","Yes","")</f>
        <v>#N/A</v>
      </c>
    </row>
    <row r="320" spans="2:25" ht="12">
      <c r="B320" s="9">
        <v>320</v>
      </c>
      <c r="J320" s="11" t="e">
        <f t="shared" si="4"/>
        <v>#REF!</v>
      </c>
      <c r="K320" s="14" t="e">
        <f>IF('Tube Sequencing'!#REF!&gt;20000,IF('Tube Sequencing'!#REF!="BAC","","This read must be perfomed as a BAC Template Type. "),"")</f>
        <v>#REF!</v>
      </c>
      <c r="L320" s="11" t="e">
        <f>IF('Tube Sequencing'!#REF!="Needs Synthesis",IF('Tube Sequencing'!E329="","Please enter a sequence for a primer that needs synthesis. ",""),"")</f>
        <v>#REF!</v>
      </c>
      <c r="M320" s="11" t="e">
        <f>IF(ISTEXT(Y320),"",IF(LEFT('Tube Sequencing'!#REF!,4)="Free","Please select a primer from the Standard Primer List. ",""))</f>
        <v>#REF!</v>
      </c>
      <c r="N320" s="11" t="e">
        <f>IF('Tube Sequencing'!#REF!="","",IF('Tube Sequencing'!D329="",IF('Tube Sequencing'!#REF!="Premixed","","Please enter a Primer Name. "),""))</f>
        <v>#REF!</v>
      </c>
      <c r="O320" s="11" t="e">
        <f>IF('Tube Sequencing'!#REF!="Enclosed",IF(LEN('Tube Sequencing'!E329)&gt;7,"Please check the Primer Barcode as it is longer than 6 digits and may not be valid. ",""),"")</f>
        <v>#REF!</v>
      </c>
      <c r="P320" s="11">
        <f>IF(ISBLANK('Tube Sequencing'!C329),"",IF('Tube Sequencing'!#REF!="","Please enter a Template Type. ",""))</f>
      </c>
      <c r="Q320" s="11">
        <f>IF(ISBLANK('Tube Sequencing'!C329),"",IF('Tube Sequencing'!#REF!="","Please enter Primer Type. ",""))</f>
      </c>
      <c r="R320" s="11">
        <f>IF(ISBLANK('Tube Sequencing'!C329),"",IF('Tube Sequencing'!#REF!="","Please enter Product Type. ",""))</f>
      </c>
      <c r="S320" s="11" t="e">
        <f>IF('Tube Sequencing'!#REF!="","",IF('Tube Sequencing'!C329="","Please enter a sample name for each reaction. ",""))</f>
        <v>#REF!</v>
      </c>
      <c r="Y320" s="11" t="e">
        <f>IF(VLOOKUP('Tube Sequencing'!D329,'_!Menus'!$F$2:$G$53,2,0)="Yes","Yes","")</f>
        <v>#N/A</v>
      </c>
    </row>
    <row r="321" spans="2:25" ht="12">
      <c r="B321" s="9">
        <v>321</v>
      </c>
      <c r="J321" s="11" t="e">
        <f t="shared" si="4"/>
        <v>#REF!</v>
      </c>
      <c r="K321" s="14" t="e">
        <f>IF('Tube Sequencing'!#REF!&gt;20000,IF('Tube Sequencing'!#REF!="BAC","","This read must be perfomed as a BAC Template Type. "),"")</f>
        <v>#REF!</v>
      </c>
      <c r="L321" s="11" t="e">
        <f>IF('Tube Sequencing'!#REF!="Needs Synthesis",IF('Tube Sequencing'!E330="","Please enter a sequence for a primer that needs synthesis. ",""),"")</f>
        <v>#REF!</v>
      </c>
      <c r="M321" s="11" t="e">
        <f>IF(ISTEXT(Y321),"",IF(LEFT('Tube Sequencing'!#REF!,4)="Free","Please select a primer from the Standard Primer List. ",""))</f>
        <v>#REF!</v>
      </c>
      <c r="N321" s="11" t="e">
        <f>IF('Tube Sequencing'!#REF!="","",IF('Tube Sequencing'!D330="",IF('Tube Sequencing'!#REF!="Premixed","","Please enter a Primer Name. "),""))</f>
        <v>#REF!</v>
      </c>
      <c r="O321" s="11" t="e">
        <f>IF('Tube Sequencing'!#REF!="Enclosed",IF(LEN('Tube Sequencing'!E330)&gt;7,"Please check the Primer Barcode as it is longer than 6 digits and may not be valid. ",""),"")</f>
        <v>#REF!</v>
      </c>
      <c r="P321" s="11">
        <f>IF(ISBLANK('Tube Sequencing'!C330),"",IF('Tube Sequencing'!#REF!="","Please enter a Template Type. ",""))</f>
      </c>
      <c r="Q321" s="11">
        <f>IF(ISBLANK('Tube Sequencing'!C330),"",IF('Tube Sequencing'!#REF!="","Please enter Primer Type. ",""))</f>
      </c>
      <c r="R321" s="11">
        <f>IF(ISBLANK('Tube Sequencing'!C330),"",IF('Tube Sequencing'!#REF!="","Please enter Product Type. ",""))</f>
      </c>
      <c r="S321" s="11" t="e">
        <f>IF('Tube Sequencing'!#REF!="","",IF('Tube Sequencing'!C330="","Please enter a sample name for each reaction. ",""))</f>
        <v>#REF!</v>
      </c>
      <c r="Y321" s="11" t="e">
        <f>IF(VLOOKUP('Tube Sequencing'!D330,'_!Menus'!$F$2:$G$53,2,0)="Yes","Yes","")</f>
        <v>#N/A</v>
      </c>
    </row>
    <row r="322" spans="2:25" ht="12">
      <c r="B322" s="9">
        <v>322</v>
      </c>
      <c r="J322" s="11" t="e">
        <f t="shared" si="4"/>
        <v>#REF!</v>
      </c>
      <c r="K322" s="14" t="e">
        <f>IF('Tube Sequencing'!#REF!&gt;20000,IF('Tube Sequencing'!#REF!="BAC","","This read must be perfomed as a BAC Template Type. "),"")</f>
        <v>#REF!</v>
      </c>
      <c r="L322" s="11" t="e">
        <f>IF('Tube Sequencing'!#REF!="Needs Synthesis",IF('Tube Sequencing'!E331="","Please enter a sequence for a primer that needs synthesis. ",""),"")</f>
        <v>#REF!</v>
      </c>
      <c r="M322" s="11" t="e">
        <f>IF(ISTEXT(Y322),"",IF(LEFT('Tube Sequencing'!#REF!,4)="Free","Please select a primer from the Standard Primer List. ",""))</f>
        <v>#REF!</v>
      </c>
      <c r="N322" s="11" t="e">
        <f>IF('Tube Sequencing'!#REF!="","",IF('Tube Sequencing'!D331="",IF('Tube Sequencing'!#REF!="Premixed","","Please enter a Primer Name. "),""))</f>
        <v>#REF!</v>
      </c>
      <c r="O322" s="11" t="e">
        <f>IF('Tube Sequencing'!#REF!="Enclosed",IF(LEN('Tube Sequencing'!E331)&gt;7,"Please check the Primer Barcode as it is longer than 6 digits and may not be valid. ",""),"")</f>
        <v>#REF!</v>
      </c>
      <c r="P322" s="11">
        <f>IF(ISBLANK('Tube Sequencing'!C331),"",IF('Tube Sequencing'!#REF!="","Please enter a Template Type. ",""))</f>
      </c>
      <c r="Q322" s="11">
        <f>IF(ISBLANK('Tube Sequencing'!C331),"",IF('Tube Sequencing'!#REF!="","Please enter Primer Type. ",""))</f>
      </c>
      <c r="R322" s="11">
        <f>IF(ISBLANK('Tube Sequencing'!C331),"",IF('Tube Sequencing'!#REF!="","Please enter Product Type. ",""))</f>
      </c>
      <c r="S322" s="11" t="e">
        <f>IF('Tube Sequencing'!#REF!="","",IF('Tube Sequencing'!C331="","Please enter a sample name for each reaction. ",""))</f>
        <v>#REF!</v>
      </c>
      <c r="Y322" s="11" t="e">
        <f>IF(VLOOKUP('Tube Sequencing'!D331,'_!Menus'!$F$2:$G$53,2,0)="Yes","Yes","")</f>
        <v>#N/A</v>
      </c>
    </row>
    <row r="323" spans="2:25" ht="12">
      <c r="B323" s="9">
        <v>323</v>
      </c>
      <c r="J323" s="11" t="e">
        <f t="shared" si="4"/>
        <v>#REF!</v>
      </c>
      <c r="K323" s="14" t="e">
        <f>IF('Tube Sequencing'!#REF!&gt;20000,IF('Tube Sequencing'!#REF!="BAC","","This read must be perfomed as a BAC Template Type. "),"")</f>
        <v>#REF!</v>
      </c>
      <c r="L323" s="11" t="e">
        <f>IF('Tube Sequencing'!#REF!="Needs Synthesis",IF('Tube Sequencing'!E332="","Please enter a sequence for a primer that needs synthesis. ",""),"")</f>
        <v>#REF!</v>
      </c>
      <c r="M323" s="11" t="e">
        <f>IF(ISTEXT(Y323),"",IF(LEFT('Tube Sequencing'!#REF!,4)="Free","Please select a primer from the Standard Primer List. ",""))</f>
        <v>#REF!</v>
      </c>
      <c r="N323" s="11" t="e">
        <f>IF('Tube Sequencing'!#REF!="","",IF('Tube Sequencing'!D332="",IF('Tube Sequencing'!#REF!="Premixed","","Please enter a Primer Name. "),""))</f>
        <v>#REF!</v>
      </c>
      <c r="O323" s="11" t="e">
        <f>IF('Tube Sequencing'!#REF!="Enclosed",IF(LEN('Tube Sequencing'!E332)&gt;7,"Please check the Primer Barcode as it is longer than 6 digits and may not be valid. ",""),"")</f>
        <v>#REF!</v>
      </c>
      <c r="P323" s="11">
        <f>IF(ISBLANK('Tube Sequencing'!C332),"",IF('Tube Sequencing'!#REF!="","Please enter a Template Type. ",""))</f>
      </c>
      <c r="Q323" s="11">
        <f>IF(ISBLANK('Tube Sequencing'!C332),"",IF('Tube Sequencing'!#REF!="","Please enter Primer Type. ",""))</f>
      </c>
      <c r="R323" s="11">
        <f>IF(ISBLANK('Tube Sequencing'!C332),"",IF('Tube Sequencing'!#REF!="","Please enter Product Type. ",""))</f>
      </c>
      <c r="S323" s="11" t="e">
        <f>IF('Tube Sequencing'!#REF!="","",IF('Tube Sequencing'!C332="","Please enter a sample name for each reaction. ",""))</f>
        <v>#REF!</v>
      </c>
      <c r="Y323" s="11" t="e">
        <f>IF(VLOOKUP('Tube Sequencing'!D332,'_!Menus'!$F$2:$G$53,2,0)="Yes","Yes","")</f>
        <v>#N/A</v>
      </c>
    </row>
    <row r="324" spans="2:25" ht="12">
      <c r="B324" s="9">
        <v>324</v>
      </c>
      <c r="J324" s="11" t="e">
        <f t="shared" si="4"/>
        <v>#REF!</v>
      </c>
      <c r="K324" s="14" t="e">
        <f>IF('Tube Sequencing'!#REF!&gt;20000,IF('Tube Sequencing'!#REF!="BAC","","This read must be perfomed as a BAC Template Type. "),"")</f>
        <v>#REF!</v>
      </c>
      <c r="L324" s="11" t="e">
        <f>IF('Tube Sequencing'!#REF!="Needs Synthesis",IF('Tube Sequencing'!E333="","Please enter a sequence for a primer that needs synthesis. ",""),"")</f>
        <v>#REF!</v>
      </c>
      <c r="M324" s="11" t="e">
        <f>IF(ISTEXT(Y324),"",IF(LEFT('Tube Sequencing'!#REF!,4)="Free","Please select a primer from the Standard Primer List. ",""))</f>
        <v>#REF!</v>
      </c>
      <c r="N324" s="11" t="e">
        <f>IF('Tube Sequencing'!#REF!="","",IF('Tube Sequencing'!D333="",IF('Tube Sequencing'!#REF!="Premixed","","Please enter a Primer Name. "),""))</f>
        <v>#REF!</v>
      </c>
      <c r="O324" s="11" t="e">
        <f>IF('Tube Sequencing'!#REF!="Enclosed",IF(LEN('Tube Sequencing'!E333)&gt;7,"Please check the Primer Barcode as it is longer than 6 digits and may not be valid. ",""),"")</f>
        <v>#REF!</v>
      </c>
      <c r="P324" s="11">
        <f>IF(ISBLANK('Tube Sequencing'!C333),"",IF('Tube Sequencing'!#REF!="","Please enter a Template Type. ",""))</f>
      </c>
      <c r="Q324" s="11">
        <f>IF(ISBLANK('Tube Sequencing'!C333),"",IF('Tube Sequencing'!#REF!="","Please enter Primer Type. ",""))</f>
      </c>
      <c r="R324" s="11">
        <f>IF(ISBLANK('Tube Sequencing'!C333),"",IF('Tube Sequencing'!#REF!="","Please enter Product Type. ",""))</f>
      </c>
      <c r="S324" s="11" t="e">
        <f>IF('Tube Sequencing'!#REF!="","",IF('Tube Sequencing'!C333="","Please enter a sample name for each reaction. ",""))</f>
        <v>#REF!</v>
      </c>
      <c r="Y324" s="11" t="e">
        <f>IF(VLOOKUP('Tube Sequencing'!D333,'_!Menus'!$F$2:$G$53,2,0)="Yes","Yes","")</f>
        <v>#N/A</v>
      </c>
    </row>
    <row r="325" spans="2:25" ht="12">
      <c r="B325" s="9">
        <v>325</v>
      </c>
      <c r="J325" s="11" t="e">
        <f t="shared" si="4"/>
        <v>#REF!</v>
      </c>
      <c r="K325" s="14" t="e">
        <f>IF('Tube Sequencing'!#REF!&gt;20000,IF('Tube Sequencing'!#REF!="BAC","","This read must be perfomed as a BAC Template Type. "),"")</f>
        <v>#REF!</v>
      </c>
      <c r="L325" s="11" t="e">
        <f>IF('Tube Sequencing'!#REF!="Needs Synthesis",IF('Tube Sequencing'!E334="","Please enter a sequence for a primer that needs synthesis. ",""),"")</f>
        <v>#REF!</v>
      </c>
      <c r="M325" s="11" t="e">
        <f>IF(ISTEXT(Y325),"",IF(LEFT('Tube Sequencing'!#REF!,4)="Free","Please select a primer from the Standard Primer List. ",""))</f>
        <v>#REF!</v>
      </c>
      <c r="N325" s="11" t="e">
        <f>IF('Tube Sequencing'!#REF!="","",IF('Tube Sequencing'!D334="",IF('Tube Sequencing'!#REF!="Premixed","","Please enter a Primer Name. "),""))</f>
        <v>#REF!</v>
      </c>
      <c r="O325" s="11" t="e">
        <f>IF('Tube Sequencing'!#REF!="Enclosed",IF(LEN('Tube Sequencing'!E334)&gt;7,"Please check the Primer Barcode as it is longer than 6 digits and may not be valid. ",""),"")</f>
        <v>#REF!</v>
      </c>
      <c r="P325" s="11">
        <f>IF(ISBLANK('Tube Sequencing'!C334),"",IF('Tube Sequencing'!#REF!="","Please enter a Template Type. ",""))</f>
      </c>
      <c r="Q325" s="11">
        <f>IF(ISBLANK('Tube Sequencing'!C334),"",IF('Tube Sequencing'!#REF!="","Please enter Primer Type. ",""))</f>
      </c>
      <c r="R325" s="11">
        <f>IF(ISBLANK('Tube Sequencing'!C334),"",IF('Tube Sequencing'!#REF!="","Please enter Product Type. ",""))</f>
      </c>
      <c r="S325" s="11" t="e">
        <f>IF('Tube Sequencing'!#REF!="","",IF('Tube Sequencing'!C334="","Please enter a sample name for each reaction. ",""))</f>
        <v>#REF!</v>
      </c>
      <c r="Y325" s="11" t="e">
        <f>IF(VLOOKUP('Tube Sequencing'!D334,'_!Menus'!$F$2:$G$53,2,0)="Yes","Yes","")</f>
        <v>#N/A</v>
      </c>
    </row>
    <row r="326" spans="2:25" ht="12">
      <c r="B326" s="9">
        <v>326</v>
      </c>
      <c r="J326" s="11" t="e">
        <f aca="true" t="shared" si="5" ref="J326:J389">CONCATENATE(,K326,L326,M326,N326,O326,P326,,Q326,R326,S326,T326)</f>
        <v>#REF!</v>
      </c>
      <c r="K326" s="14" t="e">
        <f>IF('Tube Sequencing'!#REF!&gt;20000,IF('Tube Sequencing'!#REF!="BAC","","This read must be perfomed as a BAC Template Type. "),"")</f>
        <v>#REF!</v>
      </c>
      <c r="L326" s="11" t="e">
        <f>IF('Tube Sequencing'!#REF!="Needs Synthesis",IF('Tube Sequencing'!E335="","Please enter a sequence for a primer that needs synthesis. ",""),"")</f>
        <v>#REF!</v>
      </c>
      <c r="M326" s="11" t="e">
        <f>IF(ISTEXT(Y326),"",IF(LEFT('Tube Sequencing'!#REF!,4)="Free","Please select a primer from the Standard Primer List. ",""))</f>
        <v>#REF!</v>
      </c>
      <c r="N326" s="11" t="e">
        <f>IF('Tube Sequencing'!#REF!="","",IF('Tube Sequencing'!D335="",IF('Tube Sequencing'!#REF!="Premixed","","Please enter a Primer Name. "),""))</f>
        <v>#REF!</v>
      </c>
      <c r="O326" s="11" t="e">
        <f>IF('Tube Sequencing'!#REF!="Enclosed",IF(LEN('Tube Sequencing'!E335)&gt;7,"Please check the Primer Barcode as it is longer than 6 digits and may not be valid. ",""),"")</f>
        <v>#REF!</v>
      </c>
      <c r="P326" s="11">
        <f>IF(ISBLANK('Tube Sequencing'!C335),"",IF('Tube Sequencing'!#REF!="","Please enter a Template Type. ",""))</f>
      </c>
      <c r="Q326" s="11">
        <f>IF(ISBLANK('Tube Sequencing'!C335),"",IF('Tube Sequencing'!#REF!="","Please enter Primer Type. ",""))</f>
      </c>
      <c r="R326" s="11">
        <f>IF(ISBLANK('Tube Sequencing'!C335),"",IF('Tube Sequencing'!#REF!="","Please enter Product Type. ",""))</f>
      </c>
      <c r="S326" s="11" t="e">
        <f>IF('Tube Sequencing'!#REF!="","",IF('Tube Sequencing'!C335="","Please enter a sample name for each reaction. ",""))</f>
        <v>#REF!</v>
      </c>
      <c r="Y326" s="11" t="e">
        <f>IF(VLOOKUP('Tube Sequencing'!D335,'_!Menus'!$F$2:$G$53,2,0)="Yes","Yes","")</f>
        <v>#N/A</v>
      </c>
    </row>
    <row r="327" spans="2:25" ht="12">
      <c r="B327" s="9">
        <v>327</v>
      </c>
      <c r="J327" s="11" t="e">
        <f t="shared" si="5"/>
        <v>#REF!</v>
      </c>
      <c r="K327" s="14" t="e">
        <f>IF('Tube Sequencing'!#REF!&gt;20000,IF('Tube Sequencing'!#REF!="BAC","","This read must be perfomed as a BAC Template Type. "),"")</f>
        <v>#REF!</v>
      </c>
      <c r="L327" s="11" t="e">
        <f>IF('Tube Sequencing'!#REF!="Needs Synthesis",IF('Tube Sequencing'!E336="","Please enter a sequence for a primer that needs synthesis. ",""),"")</f>
        <v>#REF!</v>
      </c>
      <c r="M327" s="11" t="e">
        <f>IF(ISTEXT(Y327),"",IF(LEFT('Tube Sequencing'!#REF!,4)="Free","Please select a primer from the Standard Primer List. ",""))</f>
        <v>#REF!</v>
      </c>
      <c r="N327" s="11" t="e">
        <f>IF('Tube Sequencing'!#REF!="","",IF('Tube Sequencing'!D336="",IF('Tube Sequencing'!#REF!="Premixed","","Please enter a Primer Name. "),""))</f>
        <v>#REF!</v>
      </c>
      <c r="O327" s="11" t="e">
        <f>IF('Tube Sequencing'!#REF!="Enclosed",IF(LEN('Tube Sequencing'!E336)&gt;7,"Please check the Primer Barcode as it is longer than 6 digits and may not be valid. ",""),"")</f>
        <v>#REF!</v>
      </c>
      <c r="P327" s="11">
        <f>IF(ISBLANK('Tube Sequencing'!C336),"",IF('Tube Sequencing'!#REF!="","Please enter a Template Type. ",""))</f>
      </c>
      <c r="Q327" s="11">
        <f>IF(ISBLANK('Tube Sequencing'!C336),"",IF('Tube Sequencing'!#REF!="","Please enter Primer Type. ",""))</f>
      </c>
      <c r="R327" s="11">
        <f>IF(ISBLANK('Tube Sequencing'!C336),"",IF('Tube Sequencing'!#REF!="","Please enter Product Type. ",""))</f>
      </c>
      <c r="S327" s="11" t="e">
        <f>IF('Tube Sequencing'!#REF!="","",IF('Tube Sequencing'!C336="","Please enter a sample name for each reaction. ",""))</f>
        <v>#REF!</v>
      </c>
      <c r="Y327" s="11" t="e">
        <f>IF(VLOOKUP('Tube Sequencing'!D336,'_!Menus'!$F$2:$G$53,2,0)="Yes","Yes","")</f>
        <v>#N/A</v>
      </c>
    </row>
    <row r="328" spans="2:25" ht="12">
      <c r="B328" s="9">
        <v>328</v>
      </c>
      <c r="J328" s="11" t="e">
        <f t="shared" si="5"/>
        <v>#REF!</v>
      </c>
      <c r="K328" s="14" t="e">
        <f>IF('Tube Sequencing'!#REF!&gt;20000,IF('Tube Sequencing'!#REF!="BAC","","This read must be perfomed as a BAC Template Type. "),"")</f>
        <v>#REF!</v>
      </c>
      <c r="L328" s="11" t="e">
        <f>IF('Tube Sequencing'!#REF!="Needs Synthesis",IF('Tube Sequencing'!E337="","Please enter a sequence for a primer that needs synthesis. ",""),"")</f>
        <v>#REF!</v>
      </c>
      <c r="M328" s="11" t="e">
        <f>IF(ISTEXT(Y328),"",IF(LEFT('Tube Sequencing'!#REF!,4)="Free","Please select a primer from the Standard Primer List. ",""))</f>
        <v>#REF!</v>
      </c>
      <c r="N328" s="11" t="e">
        <f>IF('Tube Sequencing'!#REF!="","",IF('Tube Sequencing'!D337="",IF('Tube Sequencing'!#REF!="Premixed","","Please enter a Primer Name. "),""))</f>
        <v>#REF!</v>
      </c>
      <c r="O328" s="11" t="e">
        <f>IF('Tube Sequencing'!#REF!="Enclosed",IF(LEN('Tube Sequencing'!E337)&gt;7,"Please check the Primer Barcode as it is longer than 6 digits and may not be valid. ",""),"")</f>
        <v>#REF!</v>
      </c>
      <c r="P328" s="11">
        <f>IF(ISBLANK('Tube Sequencing'!C337),"",IF('Tube Sequencing'!#REF!="","Please enter a Template Type. ",""))</f>
      </c>
      <c r="Q328" s="11">
        <f>IF(ISBLANK('Tube Sequencing'!C337),"",IF('Tube Sequencing'!#REF!="","Please enter Primer Type. ",""))</f>
      </c>
      <c r="R328" s="11">
        <f>IF(ISBLANK('Tube Sequencing'!C337),"",IF('Tube Sequencing'!#REF!="","Please enter Product Type. ",""))</f>
      </c>
      <c r="S328" s="11" t="e">
        <f>IF('Tube Sequencing'!#REF!="","",IF('Tube Sequencing'!C337="","Please enter a sample name for each reaction. ",""))</f>
        <v>#REF!</v>
      </c>
      <c r="Y328" s="11" t="e">
        <f>IF(VLOOKUP('Tube Sequencing'!D337,'_!Menus'!$F$2:$G$53,2,0)="Yes","Yes","")</f>
        <v>#N/A</v>
      </c>
    </row>
    <row r="329" spans="2:25" ht="12">
      <c r="B329" s="9">
        <v>329</v>
      </c>
      <c r="J329" s="11" t="e">
        <f t="shared" si="5"/>
        <v>#REF!</v>
      </c>
      <c r="K329" s="14" t="e">
        <f>IF('Tube Sequencing'!#REF!&gt;20000,IF('Tube Sequencing'!#REF!="BAC","","This read must be perfomed as a BAC Template Type. "),"")</f>
        <v>#REF!</v>
      </c>
      <c r="L329" s="11" t="e">
        <f>IF('Tube Sequencing'!#REF!="Needs Synthesis",IF('Tube Sequencing'!E338="","Please enter a sequence for a primer that needs synthesis. ",""),"")</f>
        <v>#REF!</v>
      </c>
      <c r="M329" s="11" t="e">
        <f>IF(ISTEXT(Y329),"",IF(LEFT('Tube Sequencing'!#REF!,4)="Free","Please select a primer from the Standard Primer List. ",""))</f>
        <v>#REF!</v>
      </c>
      <c r="N329" s="11" t="e">
        <f>IF('Tube Sequencing'!#REF!="","",IF('Tube Sequencing'!D338="",IF('Tube Sequencing'!#REF!="Premixed","","Please enter a Primer Name. "),""))</f>
        <v>#REF!</v>
      </c>
      <c r="O329" s="11" t="e">
        <f>IF('Tube Sequencing'!#REF!="Enclosed",IF(LEN('Tube Sequencing'!E338)&gt;7,"Please check the Primer Barcode as it is longer than 6 digits and may not be valid. ",""),"")</f>
        <v>#REF!</v>
      </c>
      <c r="P329" s="11">
        <f>IF(ISBLANK('Tube Sequencing'!C338),"",IF('Tube Sequencing'!#REF!="","Please enter a Template Type. ",""))</f>
      </c>
      <c r="Q329" s="11">
        <f>IF(ISBLANK('Tube Sequencing'!C338),"",IF('Tube Sequencing'!#REF!="","Please enter Primer Type. ",""))</f>
      </c>
      <c r="R329" s="11">
        <f>IF(ISBLANK('Tube Sequencing'!C338),"",IF('Tube Sequencing'!#REF!="","Please enter Product Type. ",""))</f>
      </c>
      <c r="S329" s="11" t="e">
        <f>IF('Tube Sequencing'!#REF!="","",IF('Tube Sequencing'!C338="","Please enter a sample name for each reaction. ",""))</f>
        <v>#REF!</v>
      </c>
      <c r="Y329" s="11" t="e">
        <f>IF(VLOOKUP('Tube Sequencing'!D338,'_!Menus'!$F$2:$G$53,2,0)="Yes","Yes","")</f>
        <v>#N/A</v>
      </c>
    </row>
    <row r="330" spans="2:25" ht="12">
      <c r="B330" s="9">
        <v>330</v>
      </c>
      <c r="J330" s="11" t="e">
        <f t="shared" si="5"/>
        <v>#REF!</v>
      </c>
      <c r="K330" s="14" t="e">
        <f>IF('Tube Sequencing'!#REF!&gt;20000,IF('Tube Sequencing'!#REF!="BAC","","This read must be perfomed as a BAC Template Type. "),"")</f>
        <v>#REF!</v>
      </c>
      <c r="L330" s="11" t="e">
        <f>IF('Tube Sequencing'!#REF!="Needs Synthesis",IF('Tube Sequencing'!E339="","Please enter a sequence for a primer that needs synthesis. ",""),"")</f>
        <v>#REF!</v>
      </c>
      <c r="M330" s="11" t="e">
        <f>IF(ISTEXT(Y330),"",IF(LEFT('Tube Sequencing'!#REF!,4)="Free","Please select a primer from the Standard Primer List. ",""))</f>
        <v>#REF!</v>
      </c>
      <c r="N330" s="11" t="e">
        <f>IF('Tube Sequencing'!#REF!="","",IF('Tube Sequencing'!D339="",IF('Tube Sequencing'!#REF!="Premixed","","Please enter a Primer Name. "),""))</f>
        <v>#REF!</v>
      </c>
      <c r="O330" s="11" t="e">
        <f>IF('Tube Sequencing'!#REF!="Enclosed",IF(LEN('Tube Sequencing'!E339)&gt;7,"Please check the Primer Barcode as it is longer than 6 digits and may not be valid. ",""),"")</f>
        <v>#REF!</v>
      </c>
      <c r="P330" s="11">
        <f>IF(ISBLANK('Tube Sequencing'!C339),"",IF('Tube Sequencing'!#REF!="","Please enter a Template Type. ",""))</f>
      </c>
      <c r="Q330" s="11">
        <f>IF(ISBLANK('Tube Sequencing'!C339),"",IF('Tube Sequencing'!#REF!="","Please enter Primer Type. ",""))</f>
      </c>
      <c r="R330" s="11">
        <f>IF(ISBLANK('Tube Sequencing'!C339),"",IF('Tube Sequencing'!#REF!="","Please enter Product Type. ",""))</f>
      </c>
      <c r="S330" s="11" t="e">
        <f>IF('Tube Sequencing'!#REF!="","",IF('Tube Sequencing'!C339="","Please enter a sample name for each reaction. ",""))</f>
        <v>#REF!</v>
      </c>
      <c r="Y330" s="11" t="e">
        <f>IF(VLOOKUP('Tube Sequencing'!D339,'_!Menus'!$F$2:$G$53,2,0)="Yes","Yes","")</f>
        <v>#N/A</v>
      </c>
    </row>
    <row r="331" spans="2:25" ht="12">
      <c r="B331" s="9">
        <v>331</v>
      </c>
      <c r="J331" s="11" t="e">
        <f t="shared" si="5"/>
        <v>#REF!</v>
      </c>
      <c r="K331" s="14" t="e">
        <f>IF('Tube Sequencing'!#REF!&gt;20000,IF('Tube Sequencing'!#REF!="BAC","","This read must be perfomed as a BAC Template Type. "),"")</f>
        <v>#REF!</v>
      </c>
      <c r="L331" s="11" t="e">
        <f>IF('Tube Sequencing'!#REF!="Needs Synthesis",IF('Tube Sequencing'!E340="","Please enter a sequence for a primer that needs synthesis. ",""),"")</f>
        <v>#REF!</v>
      </c>
      <c r="M331" s="11" t="e">
        <f>IF(ISTEXT(Y331),"",IF(LEFT('Tube Sequencing'!#REF!,4)="Free","Please select a primer from the Standard Primer List. ",""))</f>
        <v>#REF!</v>
      </c>
      <c r="N331" s="11" t="e">
        <f>IF('Tube Sequencing'!#REF!="","",IF('Tube Sequencing'!D340="",IF('Tube Sequencing'!#REF!="Premixed","","Please enter a Primer Name. "),""))</f>
        <v>#REF!</v>
      </c>
      <c r="O331" s="11" t="e">
        <f>IF('Tube Sequencing'!#REF!="Enclosed",IF(LEN('Tube Sequencing'!E340)&gt;7,"Please check the Primer Barcode as it is longer than 6 digits and may not be valid. ",""),"")</f>
        <v>#REF!</v>
      </c>
      <c r="P331" s="11">
        <f>IF(ISBLANK('Tube Sequencing'!C340),"",IF('Tube Sequencing'!#REF!="","Please enter a Template Type. ",""))</f>
      </c>
      <c r="Q331" s="11">
        <f>IF(ISBLANK('Tube Sequencing'!C340),"",IF('Tube Sequencing'!#REF!="","Please enter Primer Type. ",""))</f>
      </c>
      <c r="R331" s="11">
        <f>IF(ISBLANK('Tube Sequencing'!C340),"",IF('Tube Sequencing'!#REF!="","Please enter Product Type. ",""))</f>
      </c>
      <c r="S331" s="11" t="e">
        <f>IF('Tube Sequencing'!#REF!="","",IF('Tube Sequencing'!C340="","Please enter a sample name for each reaction. ",""))</f>
        <v>#REF!</v>
      </c>
      <c r="Y331" s="11" t="e">
        <f>IF(VLOOKUP('Tube Sequencing'!D340,'_!Menus'!$F$2:$G$53,2,0)="Yes","Yes","")</f>
        <v>#N/A</v>
      </c>
    </row>
    <row r="332" spans="2:25" ht="12">
      <c r="B332" s="9">
        <v>332</v>
      </c>
      <c r="J332" s="11" t="e">
        <f t="shared" si="5"/>
        <v>#REF!</v>
      </c>
      <c r="K332" s="14" t="e">
        <f>IF('Tube Sequencing'!#REF!&gt;20000,IF('Tube Sequencing'!#REF!="BAC","","This read must be perfomed as a BAC Template Type. "),"")</f>
        <v>#REF!</v>
      </c>
      <c r="L332" s="11" t="e">
        <f>IF('Tube Sequencing'!#REF!="Needs Synthesis",IF('Tube Sequencing'!E341="","Please enter a sequence for a primer that needs synthesis. ",""),"")</f>
        <v>#REF!</v>
      </c>
      <c r="M332" s="11" t="e">
        <f>IF(ISTEXT(Y332),"",IF(LEFT('Tube Sequencing'!#REF!,4)="Free","Please select a primer from the Standard Primer List. ",""))</f>
        <v>#REF!</v>
      </c>
      <c r="N332" s="11" t="e">
        <f>IF('Tube Sequencing'!#REF!="","",IF('Tube Sequencing'!D341="",IF('Tube Sequencing'!#REF!="Premixed","","Please enter a Primer Name. "),""))</f>
        <v>#REF!</v>
      </c>
      <c r="O332" s="11" t="e">
        <f>IF('Tube Sequencing'!#REF!="Enclosed",IF(LEN('Tube Sequencing'!E341)&gt;7,"Please check the Primer Barcode as it is longer than 6 digits and may not be valid. ",""),"")</f>
        <v>#REF!</v>
      </c>
      <c r="P332" s="11">
        <f>IF(ISBLANK('Tube Sequencing'!C341),"",IF('Tube Sequencing'!#REF!="","Please enter a Template Type. ",""))</f>
      </c>
      <c r="Q332" s="11">
        <f>IF(ISBLANK('Tube Sequencing'!C341),"",IF('Tube Sequencing'!#REF!="","Please enter Primer Type. ",""))</f>
      </c>
      <c r="R332" s="11">
        <f>IF(ISBLANK('Tube Sequencing'!C341),"",IF('Tube Sequencing'!#REF!="","Please enter Product Type. ",""))</f>
      </c>
      <c r="S332" s="11" t="e">
        <f>IF('Tube Sequencing'!#REF!="","",IF('Tube Sequencing'!C341="","Please enter a sample name for each reaction. ",""))</f>
        <v>#REF!</v>
      </c>
      <c r="Y332" s="11" t="e">
        <f>IF(VLOOKUP('Tube Sequencing'!D341,'_!Menus'!$F$2:$G$53,2,0)="Yes","Yes","")</f>
        <v>#N/A</v>
      </c>
    </row>
    <row r="333" spans="2:25" ht="12">
      <c r="B333" s="9">
        <v>333</v>
      </c>
      <c r="J333" s="11" t="e">
        <f t="shared" si="5"/>
        <v>#REF!</v>
      </c>
      <c r="K333" s="14" t="e">
        <f>IF('Tube Sequencing'!#REF!&gt;20000,IF('Tube Sequencing'!#REF!="BAC","","This read must be perfomed as a BAC Template Type. "),"")</f>
        <v>#REF!</v>
      </c>
      <c r="L333" s="11" t="e">
        <f>IF('Tube Sequencing'!#REF!="Needs Synthesis",IF('Tube Sequencing'!E342="","Please enter a sequence for a primer that needs synthesis. ",""),"")</f>
        <v>#REF!</v>
      </c>
      <c r="M333" s="11" t="e">
        <f>IF(ISTEXT(Y333),"",IF(LEFT('Tube Sequencing'!#REF!,4)="Free","Please select a primer from the Standard Primer List. ",""))</f>
        <v>#REF!</v>
      </c>
      <c r="N333" s="11" t="e">
        <f>IF('Tube Sequencing'!#REF!="","",IF('Tube Sequencing'!D342="",IF('Tube Sequencing'!#REF!="Premixed","","Please enter a Primer Name. "),""))</f>
        <v>#REF!</v>
      </c>
      <c r="O333" s="11" t="e">
        <f>IF('Tube Sequencing'!#REF!="Enclosed",IF(LEN('Tube Sequencing'!E342)&gt;7,"Please check the Primer Barcode as it is longer than 6 digits and may not be valid. ",""),"")</f>
        <v>#REF!</v>
      </c>
      <c r="P333" s="11">
        <f>IF(ISBLANK('Tube Sequencing'!C342),"",IF('Tube Sequencing'!#REF!="","Please enter a Template Type. ",""))</f>
      </c>
      <c r="Q333" s="11">
        <f>IF(ISBLANK('Tube Sequencing'!C342),"",IF('Tube Sequencing'!#REF!="","Please enter Primer Type. ",""))</f>
      </c>
      <c r="R333" s="11">
        <f>IF(ISBLANK('Tube Sequencing'!C342),"",IF('Tube Sequencing'!#REF!="","Please enter Product Type. ",""))</f>
      </c>
      <c r="S333" s="11" t="e">
        <f>IF('Tube Sequencing'!#REF!="","",IF('Tube Sequencing'!C342="","Please enter a sample name for each reaction. ",""))</f>
        <v>#REF!</v>
      </c>
      <c r="Y333" s="11" t="e">
        <f>IF(VLOOKUP('Tube Sequencing'!D342,'_!Menus'!$F$2:$G$53,2,0)="Yes","Yes","")</f>
        <v>#N/A</v>
      </c>
    </row>
    <row r="334" spans="2:25" ht="12">
      <c r="B334" s="9">
        <v>334</v>
      </c>
      <c r="J334" s="11" t="e">
        <f t="shared" si="5"/>
        <v>#REF!</v>
      </c>
      <c r="K334" s="14" t="e">
        <f>IF('Tube Sequencing'!#REF!&gt;20000,IF('Tube Sequencing'!#REF!="BAC","","This read must be perfomed as a BAC Template Type. "),"")</f>
        <v>#REF!</v>
      </c>
      <c r="L334" s="11" t="e">
        <f>IF('Tube Sequencing'!#REF!="Needs Synthesis",IF('Tube Sequencing'!E343="","Please enter a sequence for a primer that needs synthesis. ",""),"")</f>
        <v>#REF!</v>
      </c>
      <c r="M334" s="11" t="e">
        <f>IF(ISTEXT(Y334),"",IF(LEFT('Tube Sequencing'!#REF!,4)="Free","Please select a primer from the Standard Primer List. ",""))</f>
        <v>#REF!</v>
      </c>
      <c r="N334" s="11" t="e">
        <f>IF('Tube Sequencing'!#REF!="","",IF('Tube Sequencing'!D343="",IF('Tube Sequencing'!#REF!="Premixed","","Please enter a Primer Name. "),""))</f>
        <v>#REF!</v>
      </c>
      <c r="O334" s="11" t="e">
        <f>IF('Tube Sequencing'!#REF!="Enclosed",IF(LEN('Tube Sequencing'!E343)&gt;7,"Please check the Primer Barcode as it is longer than 6 digits and may not be valid. ",""),"")</f>
        <v>#REF!</v>
      </c>
      <c r="P334" s="11">
        <f>IF(ISBLANK('Tube Sequencing'!C343),"",IF('Tube Sequencing'!#REF!="","Please enter a Template Type. ",""))</f>
      </c>
      <c r="Q334" s="11">
        <f>IF(ISBLANK('Tube Sequencing'!C343),"",IF('Tube Sequencing'!#REF!="","Please enter Primer Type. ",""))</f>
      </c>
      <c r="R334" s="11">
        <f>IF(ISBLANK('Tube Sequencing'!C343),"",IF('Tube Sequencing'!#REF!="","Please enter Product Type. ",""))</f>
      </c>
      <c r="S334" s="11" t="e">
        <f>IF('Tube Sequencing'!#REF!="","",IF('Tube Sequencing'!C343="","Please enter a sample name for each reaction. ",""))</f>
        <v>#REF!</v>
      </c>
      <c r="Y334" s="11" t="e">
        <f>IF(VLOOKUP('Tube Sequencing'!D343,'_!Menus'!$F$2:$G$53,2,0)="Yes","Yes","")</f>
        <v>#N/A</v>
      </c>
    </row>
    <row r="335" spans="2:25" ht="12">
      <c r="B335" s="9">
        <v>335</v>
      </c>
      <c r="J335" s="11" t="e">
        <f t="shared" si="5"/>
        <v>#REF!</v>
      </c>
      <c r="K335" s="14" t="e">
        <f>IF('Tube Sequencing'!#REF!&gt;20000,IF('Tube Sequencing'!#REF!="BAC","","This read must be perfomed as a BAC Template Type. "),"")</f>
        <v>#REF!</v>
      </c>
      <c r="L335" s="11" t="e">
        <f>IF('Tube Sequencing'!#REF!="Needs Synthesis",IF('Tube Sequencing'!E344="","Please enter a sequence for a primer that needs synthesis. ",""),"")</f>
        <v>#REF!</v>
      </c>
      <c r="M335" s="11" t="e">
        <f>IF(ISTEXT(Y335),"",IF(LEFT('Tube Sequencing'!#REF!,4)="Free","Please select a primer from the Standard Primer List. ",""))</f>
        <v>#REF!</v>
      </c>
      <c r="N335" s="11" t="e">
        <f>IF('Tube Sequencing'!#REF!="","",IF('Tube Sequencing'!D344="",IF('Tube Sequencing'!#REF!="Premixed","","Please enter a Primer Name. "),""))</f>
        <v>#REF!</v>
      </c>
      <c r="O335" s="11" t="e">
        <f>IF('Tube Sequencing'!#REF!="Enclosed",IF(LEN('Tube Sequencing'!E344)&gt;7,"Please check the Primer Barcode as it is longer than 6 digits and may not be valid. ",""),"")</f>
        <v>#REF!</v>
      </c>
      <c r="P335" s="11">
        <f>IF(ISBLANK('Tube Sequencing'!C344),"",IF('Tube Sequencing'!#REF!="","Please enter a Template Type. ",""))</f>
      </c>
      <c r="Q335" s="11">
        <f>IF(ISBLANK('Tube Sequencing'!C344),"",IF('Tube Sequencing'!#REF!="","Please enter Primer Type. ",""))</f>
      </c>
      <c r="R335" s="11">
        <f>IF(ISBLANK('Tube Sequencing'!C344),"",IF('Tube Sequencing'!#REF!="","Please enter Product Type. ",""))</f>
      </c>
      <c r="S335" s="11" t="e">
        <f>IF('Tube Sequencing'!#REF!="","",IF('Tube Sequencing'!C344="","Please enter a sample name for each reaction. ",""))</f>
        <v>#REF!</v>
      </c>
      <c r="Y335" s="11" t="e">
        <f>IF(VLOOKUP('Tube Sequencing'!D344,'_!Menus'!$F$2:$G$53,2,0)="Yes","Yes","")</f>
        <v>#N/A</v>
      </c>
    </row>
    <row r="336" spans="2:25" ht="12">
      <c r="B336" s="9">
        <v>336</v>
      </c>
      <c r="J336" s="11" t="e">
        <f t="shared" si="5"/>
        <v>#REF!</v>
      </c>
      <c r="K336" s="14" t="e">
        <f>IF('Tube Sequencing'!#REF!&gt;20000,IF('Tube Sequencing'!#REF!="BAC","","This read must be perfomed as a BAC Template Type. "),"")</f>
        <v>#REF!</v>
      </c>
      <c r="L336" s="11" t="e">
        <f>IF('Tube Sequencing'!#REF!="Needs Synthesis",IF('Tube Sequencing'!E345="","Please enter a sequence for a primer that needs synthesis. ",""),"")</f>
        <v>#REF!</v>
      </c>
      <c r="M336" s="11" t="e">
        <f>IF(ISTEXT(Y336),"",IF(LEFT('Tube Sequencing'!#REF!,4)="Free","Please select a primer from the Standard Primer List. ",""))</f>
        <v>#REF!</v>
      </c>
      <c r="N336" s="11" t="e">
        <f>IF('Tube Sequencing'!#REF!="","",IF('Tube Sequencing'!D345="",IF('Tube Sequencing'!#REF!="Premixed","","Please enter a Primer Name. "),""))</f>
        <v>#REF!</v>
      </c>
      <c r="O336" s="11" t="e">
        <f>IF('Tube Sequencing'!#REF!="Enclosed",IF(LEN('Tube Sequencing'!E345)&gt;7,"Please check the Primer Barcode as it is longer than 6 digits and may not be valid. ",""),"")</f>
        <v>#REF!</v>
      </c>
      <c r="P336" s="11">
        <f>IF(ISBLANK('Tube Sequencing'!C345),"",IF('Tube Sequencing'!#REF!="","Please enter a Template Type. ",""))</f>
      </c>
      <c r="Q336" s="11">
        <f>IF(ISBLANK('Tube Sequencing'!C345),"",IF('Tube Sequencing'!#REF!="","Please enter Primer Type. ",""))</f>
      </c>
      <c r="R336" s="11">
        <f>IF(ISBLANK('Tube Sequencing'!C345),"",IF('Tube Sequencing'!#REF!="","Please enter Product Type. ",""))</f>
      </c>
      <c r="S336" s="11" t="e">
        <f>IF('Tube Sequencing'!#REF!="","",IF('Tube Sequencing'!C345="","Please enter a sample name for each reaction. ",""))</f>
        <v>#REF!</v>
      </c>
      <c r="Y336" s="11" t="e">
        <f>IF(VLOOKUP('Tube Sequencing'!D345,'_!Menus'!$F$2:$G$53,2,0)="Yes","Yes","")</f>
        <v>#N/A</v>
      </c>
    </row>
    <row r="337" spans="2:25" ht="12">
      <c r="B337" s="9">
        <v>337</v>
      </c>
      <c r="J337" s="11" t="e">
        <f t="shared" si="5"/>
        <v>#REF!</v>
      </c>
      <c r="K337" s="14" t="e">
        <f>IF('Tube Sequencing'!#REF!&gt;20000,IF('Tube Sequencing'!#REF!="BAC","","This read must be perfomed as a BAC Template Type. "),"")</f>
        <v>#REF!</v>
      </c>
      <c r="L337" s="11" t="e">
        <f>IF('Tube Sequencing'!#REF!="Needs Synthesis",IF('Tube Sequencing'!E346="","Please enter a sequence for a primer that needs synthesis. ",""),"")</f>
        <v>#REF!</v>
      </c>
      <c r="M337" s="11" t="e">
        <f>IF(ISTEXT(Y337),"",IF(LEFT('Tube Sequencing'!#REF!,4)="Free","Please select a primer from the Standard Primer List. ",""))</f>
        <v>#REF!</v>
      </c>
      <c r="N337" s="11" t="e">
        <f>IF('Tube Sequencing'!#REF!="","",IF('Tube Sequencing'!D346="",IF('Tube Sequencing'!#REF!="Premixed","","Please enter a Primer Name. "),""))</f>
        <v>#REF!</v>
      </c>
      <c r="O337" s="11" t="e">
        <f>IF('Tube Sequencing'!#REF!="Enclosed",IF(LEN('Tube Sequencing'!E346)&gt;7,"Please check the Primer Barcode as it is longer than 6 digits and may not be valid. ",""),"")</f>
        <v>#REF!</v>
      </c>
      <c r="P337" s="11">
        <f>IF(ISBLANK('Tube Sequencing'!C346),"",IF('Tube Sequencing'!#REF!="","Please enter a Template Type. ",""))</f>
      </c>
      <c r="Q337" s="11">
        <f>IF(ISBLANK('Tube Sequencing'!C346),"",IF('Tube Sequencing'!#REF!="","Please enter Primer Type. ",""))</f>
      </c>
      <c r="R337" s="11">
        <f>IF(ISBLANK('Tube Sequencing'!C346),"",IF('Tube Sequencing'!#REF!="","Please enter Product Type. ",""))</f>
      </c>
      <c r="S337" s="11" t="e">
        <f>IF('Tube Sequencing'!#REF!="","",IF('Tube Sequencing'!C346="","Please enter a sample name for each reaction. ",""))</f>
        <v>#REF!</v>
      </c>
      <c r="Y337" s="11" t="e">
        <f>IF(VLOOKUP('Tube Sequencing'!D346,'_!Menus'!$F$2:$G$53,2,0)="Yes","Yes","")</f>
        <v>#N/A</v>
      </c>
    </row>
    <row r="338" spans="2:25" ht="12">
      <c r="B338" s="9">
        <v>338</v>
      </c>
      <c r="J338" s="11" t="e">
        <f t="shared" si="5"/>
        <v>#REF!</v>
      </c>
      <c r="K338" s="14" t="e">
        <f>IF('Tube Sequencing'!#REF!&gt;20000,IF('Tube Sequencing'!#REF!="BAC","","This read must be perfomed as a BAC Template Type. "),"")</f>
        <v>#REF!</v>
      </c>
      <c r="L338" s="11" t="e">
        <f>IF('Tube Sequencing'!#REF!="Needs Synthesis",IF('Tube Sequencing'!E347="","Please enter a sequence for a primer that needs synthesis. ",""),"")</f>
        <v>#REF!</v>
      </c>
      <c r="M338" s="11" t="e">
        <f>IF(ISTEXT(Y338),"",IF(LEFT('Tube Sequencing'!#REF!,4)="Free","Please select a primer from the Standard Primer List. ",""))</f>
        <v>#REF!</v>
      </c>
      <c r="N338" s="11" t="e">
        <f>IF('Tube Sequencing'!#REF!="","",IF('Tube Sequencing'!D347="",IF('Tube Sequencing'!#REF!="Premixed","","Please enter a Primer Name. "),""))</f>
        <v>#REF!</v>
      </c>
      <c r="O338" s="11" t="e">
        <f>IF('Tube Sequencing'!#REF!="Enclosed",IF(LEN('Tube Sequencing'!E347)&gt;7,"Please check the Primer Barcode as it is longer than 6 digits and may not be valid. ",""),"")</f>
        <v>#REF!</v>
      </c>
      <c r="P338" s="11">
        <f>IF(ISBLANK('Tube Sequencing'!C347),"",IF('Tube Sequencing'!#REF!="","Please enter a Template Type. ",""))</f>
      </c>
      <c r="Q338" s="11">
        <f>IF(ISBLANK('Tube Sequencing'!C347),"",IF('Tube Sequencing'!#REF!="","Please enter Primer Type. ",""))</f>
      </c>
      <c r="R338" s="11">
        <f>IF(ISBLANK('Tube Sequencing'!C347),"",IF('Tube Sequencing'!#REF!="","Please enter Product Type. ",""))</f>
      </c>
      <c r="S338" s="11" t="e">
        <f>IF('Tube Sequencing'!#REF!="","",IF('Tube Sequencing'!C347="","Please enter a sample name for each reaction. ",""))</f>
        <v>#REF!</v>
      </c>
      <c r="Y338" s="11" t="e">
        <f>IF(VLOOKUP('Tube Sequencing'!D347,'_!Menus'!$F$2:$G$53,2,0)="Yes","Yes","")</f>
        <v>#N/A</v>
      </c>
    </row>
    <row r="339" spans="2:25" ht="12">
      <c r="B339" s="9">
        <v>339</v>
      </c>
      <c r="J339" s="11" t="e">
        <f t="shared" si="5"/>
        <v>#REF!</v>
      </c>
      <c r="K339" s="14" t="e">
        <f>IF('Tube Sequencing'!#REF!&gt;20000,IF('Tube Sequencing'!#REF!="BAC","","This read must be perfomed as a BAC Template Type. "),"")</f>
        <v>#REF!</v>
      </c>
      <c r="L339" s="11" t="e">
        <f>IF('Tube Sequencing'!#REF!="Needs Synthesis",IF('Tube Sequencing'!E348="","Please enter a sequence for a primer that needs synthesis. ",""),"")</f>
        <v>#REF!</v>
      </c>
      <c r="M339" s="11" t="e">
        <f>IF(ISTEXT(Y339),"",IF(LEFT('Tube Sequencing'!#REF!,4)="Free","Please select a primer from the Standard Primer List. ",""))</f>
        <v>#REF!</v>
      </c>
      <c r="N339" s="11" t="e">
        <f>IF('Tube Sequencing'!#REF!="","",IF('Tube Sequencing'!D348="",IF('Tube Sequencing'!#REF!="Premixed","","Please enter a Primer Name. "),""))</f>
        <v>#REF!</v>
      </c>
      <c r="O339" s="11" t="e">
        <f>IF('Tube Sequencing'!#REF!="Enclosed",IF(LEN('Tube Sequencing'!E348)&gt;7,"Please check the Primer Barcode as it is longer than 6 digits and may not be valid. ",""),"")</f>
        <v>#REF!</v>
      </c>
      <c r="P339" s="11">
        <f>IF(ISBLANK('Tube Sequencing'!C348),"",IF('Tube Sequencing'!#REF!="","Please enter a Template Type. ",""))</f>
      </c>
      <c r="Q339" s="11">
        <f>IF(ISBLANK('Tube Sequencing'!C348),"",IF('Tube Sequencing'!#REF!="","Please enter Primer Type. ",""))</f>
      </c>
      <c r="R339" s="11">
        <f>IF(ISBLANK('Tube Sequencing'!C348),"",IF('Tube Sequencing'!#REF!="","Please enter Product Type. ",""))</f>
      </c>
      <c r="S339" s="11" t="e">
        <f>IF('Tube Sequencing'!#REF!="","",IF('Tube Sequencing'!C348="","Please enter a sample name for each reaction. ",""))</f>
        <v>#REF!</v>
      </c>
      <c r="Y339" s="11" t="e">
        <f>IF(VLOOKUP('Tube Sequencing'!D348,'_!Menus'!$F$2:$G$53,2,0)="Yes","Yes","")</f>
        <v>#N/A</v>
      </c>
    </row>
    <row r="340" spans="2:25" ht="12">
      <c r="B340" s="9">
        <v>340</v>
      </c>
      <c r="J340" s="11" t="e">
        <f t="shared" si="5"/>
        <v>#REF!</v>
      </c>
      <c r="K340" s="14" t="e">
        <f>IF('Tube Sequencing'!#REF!&gt;20000,IF('Tube Sequencing'!#REF!="BAC","","This read must be perfomed as a BAC Template Type. "),"")</f>
        <v>#REF!</v>
      </c>
      <c r="L340" s="11" t="e">
        <f>IF('Tube Sequencing'!#REF!="Needs Synthesis",IF('Tube Sequencing'!E349="","Please enter a sequence for a primer that needs synthesis. ",""),"")</f>
        <v>#REF!</v>
      </c>
      <c r="M340" s="11" t="e">
        <f>IF(ISTEXT(Y340),"",IF(LEFT('Tube Sequencing'!#REF!,4)="Free","Please select a primer from the Standard Primer List. ",""))</f>
        <v>#REF!</v>
      </c>
      <c r="N340" s="11" t="e">
        <f>IF('Tube Sequencing'!#REF!="","",IF('Tube Sequencing'!D349="",IF('Tube Sequencing'!#REF!="Premixed","","Please enter a Primer Name. "),""))</f>
        <v>#REF!</v>
      </c>
      <c r="O340" s="11" t="e">
        <f>IF('Tube Sequencing'!#REF!="Enclosed",IF(LEN('Tube Sequencing'!E349)&gt;7,"Please check the Primer Barcode as it is longer than 6 digits and may not be valid. ",""),"")</f>
        <v>#REF!</v>
      </c>
      <c r="P340" s="11">
        <f>IF(ISBLANK('Tube Sequencing'!C349),"",IF('Tube Sequencing'!#REF!="","Please enter a Template Type. ",""))</f>
      </c>
      <c r="Q340" s="11">
        <f>IF(ISBLANK('Tube Sequencing'!C349),"",IF('Tube Sequencing'!#REF!="","Please enter Primer Type. ",""))</f>
      </c>
      <c r="R340" s="11">
        <f>IF(ISBLANK('Tube Sequencing'!C349),"",IF('Tube Sequencing'!#REF!="","Please enter Product Type. ",""))</f>
      </c>
      <c r="S340" s="11" t="e">
        <f>IF('Tube Sequencing'!#REF!="","",IF('Tube Sequencing'!C349="","Please enter a sample name for each reaction. ",""))</f>
        <v>#REF!</v>
      </c>
      <c r="Y340" s="11" t="e">
        <f>IF(VLOOKUP('Tube Sequencing'!D349,'_!Menus'!$F$2:$G$53,2,0)="Yes","Yes","")</f>
        <v>#N/A</v>
      </c>
    </row>
    <row r="341" spans="2:25" ht="12">
      <c r="B341" s="9">
        <v>341</v>
      </c>
      <c r="J341" s="11" t="e">
        <f t="shared" si="5"/>
        <v>#REF!</v>
      </c>
      <c r="K341" s="14" t="e">
        <f>IF('Tube Sequencing'!#REF!&gt;20000,IF('Tube Sequencing'!#REF!="BAC","","This read must be perfomed as a BAC Template Type. "),"")</f>
        <v>#REF!</v>
      </c>
      <c r="L341" s="11" t="e">
        <f>IF('Tube Sequencing'!#REF!="Needs Synthesis",IF('Tube Sequencing'!E350="","Please enter a sequence for a primer that needs synthesis. ",""),"")</f>
        <v>#REF!</v>
      </c>
      <c r="M341" s="11" t="e">
        <f>IF(ISTEXT(Y341),"",IF(LEFT('Tube Sequencing'!#REF!,4)="Free","Please select a primer from the Standard Primer List. ",""))</f>
        <v>#REF!</v>
      </c>
      <c r="N341" s="11" t="e">
        <f>IF('Tube Sequencing'!#REF!="","",IF('Tube Sequencing'!D350="",IF('Tube Sequencing'!#REF!="Premixed","","Please enter a Primer Name. "),""))</f>
        <v>#REF!</v>
      </c>
      <c r="O341" s="11" t="e">
        <f>IF('Tube Sequencing'!#REF!="Enclosed",IF(LEN('Tube Sequencing'!E350)&gt;7,"Please check the Primer Barcode as it is longer than 6 digits and may not be valid. ",""),"")</f>
        <v>#REF!</v>
      </c>
      <c r="P341" s="11">
        <f>IF(ISBLANK('Tube Sequencing'!C350),"",IF('Tube Sequencing'!#REF!="","Please enter a Template Type. ",""))</f>
      </c>
      <c r="Q341" s="11">
        <f>IF(ISBLANK('Tube Sequencing'!C350),"",IF('Tube Sequencing'!#REF!="","Please enter Primer Type. ",""))</f>
      </c>
      <c r="R341" s="11">
        <f>IF(ISBLANK('Tube Sequencing'!C350),"",IF('Tube Sequencing'!#REF!="","Please enter Product Type. ",""))</f>
      </c>
      <c r="S341" s="11" t="e">
        <f>IF('Tube Sequencing'!#REF!="","",IF('Tube Sequencing'!C350="","Please enter a sample name for each reaction. ",""))</f>
        <v>#REF!</v>
      </c>
      <c r="Y341" s="11" t="e">
        <f>IF(VLOOKUP('Tube Sequencing'!D350,'_!Menus'!$F$2:$G$53,2,0)="Yes","Yes","")</f>
        <v>#N/A</v>
      </c>
    </row>
    <row r="342" spans="2:25" ht="12">
      <c r="B342" s="9">
        <v>342</v>
      </c>
      <c r="J342" s="11" t="e">
        <f t="shared" si="5"/>
        <v>#REF!</v>
      </c>
      <c r="K342" s="14" t="e">
        <f>IF('Tube Sequencing'!#REF!&gt;20000,IF('Tube Sequencing'!#REF!="BAC","","This read must be perfomed as a BAC Template Type. "),"")</f>
        <v>#REF!</v>
      </c>
      <c r="L342" s="11" t="e">
        <f>IF('Tube Sequencing'!#REF!="Needs Synthesis",IF('Tube Sequencing'!E351="","Please enter a sequence for a primer that needs synthesis. ",""),"")</f>
        <v>#REF!</v>
      </c>
      <c r="M342" s="11" t="e">
        <f>IF(ISTEXT(Y342),"",IF(LEFT('Tube Sequencing'!#REF!,4)="Free","Please select a primer from the Standard Primer List. ",""))</f>
        <v>#REF!</v>
      </c>
      <c r="N342" s="11" t="e">
        <f>IF('Tube Sequencing'!#REF!="","",IF('Tube Sequencing'!D351="",IF('Tube Sequencing'!#REF!="Premixed","","Please enter a Primer Name. "),""))</f>
        <v>#REF!</v>
      </c>
      <c r="O342" s="11" t="e">
        <f>IF('Tube Sequencing'!#REF!="Enclosed",IF(LEN('Tube Sequencing'!E351)&gt;7,"Please check the Primer Barcode as it is longer than 6 digits and may not be valid. ",""),"")</f>
        <v>#REF!</v>
      </c>
      <c r="P342" s="11">
        <f>IF(ISBLANK('Tube Sequencing'!C351),"",IF('Tube Sequencing'!#REF!="","Please enter a Template Type. ",""))</f>
      </c>
      <c r="Q342" s="11">
        <f>IF(ISBLANK('Tube Sequencing'!C351),"",IF('Tube Sequencing'!#REF!="","Please enter Primer Type. ",""))</f>
      </c>
      <c r="R342" s="11">
        <f>IF(ISBLANK('Tube Sequencing'!C351),"",IF('Tube Sequencing'!#REF!="","Please enter Product Type. ",""))</f>
      </c>
      <c r="S342" s="11" t="e">
        <f>IF('Tube Sequencing'!#REF!="","",IF('Tube Sequencing'!C351="","Please enter a sample name for each reaction. ",""))</f>
        <v>#REF!</v>
      </c>
      <c r="Y342" s="11" t="e">
        <f>IF(VLOOKUP('Tube Sequencing'!D351,'_!Menus'!$F$2:$G$53,2,0)="Yes","Yes","")</f>
        <v>#N/A</v>
      </c>
    </row>
    <row r="343" spans="2:25" ht="12">
      <c r="B343" s="9">
        <v>343</v>
      </c>
      <c r="J343" s="11" t="e">
        <f t="shared" si="5"/>
        <v>#REF!</v>
      </c>
      <c r="K343" s="14" t="e">
        <f>IF('Tube Sequencing'!#REF!&gt;20000,IF('Tube Sequencing'!#REF!="BAC","","This read must be perfomed as a BAC Template Type. "),"")</f>
        <v>#REF!</v>
      </c>
      <c r="L343" s="11" t="e">
        <f>IF('Tube Sequencing'!#REF!="Needs Synthesis",IF('Tube Sequencing'!E352="","Please enter a sequence for a primer that needs synthesis. ",""),"")</f>
        <v>#REF!</v>
      </c>
      <c r="M343" s="11" t="e">
        <f>IF(ISTEXT(Y343),"",IF(LEFT('Tube Sequencing'!#REF!,4)="Free","Please select a primer from the Standard Primer List. ",""))</f>
        <v>#REF!</v>
      </c>
      <c r="N343" s="11" t="e">
        <f>IF('Tube Sequencing'!#REF!="","",IF('Tube Sequencing'!D352="",IF('Tube Sequencing'!#REF!="Premixed","","Please enter a Primer Name. "),""))</f>
        <v>#REF!</v>
      </c>
      <c r="O343" s="11" t="e">
        <f>IF('Tube Sequencing'!#REF!="Enclosed",IF(LEN('Tube Sequencing'!E352)&gt;7,"Please check the Primer Barcode as it is longer than 6 digits and may not be valid. ",""),"")</f>
        <v>#REF!</v>
      </c>
      <c r="P343" s="11">
        <f>IF(ISBLANK('Tube Sequencing'!C352),"",IF('Tube Sequencing'!#REF!="","Please enter a Template Type. ",""))</f>
      </c>
      <c r="Q343" s="11">
        <f>IF(ISBLANK('Tube Sequencing'!C352),"",IF('Tube Sequencing'!#REF!="","Please enter Primer Type. ",""))</f>
      </c>
      <c r="R343" s="11">
        <f>IF(ISBLANK('Tube Sequencing'!C352),"",IF('Tube Sequencing'!#REF!="","Please enter Product Type. ",""))</f>
      </c>
      <c r="S343" s="11" t="e">
        <f>IF('Tube Sequencing'!#REF!="","",IF('Tube Sequencing'!C352="","Please enter a sample name for each reaction. ",""))</f>
        <v>#REF!</v>
      </c>
      <c r="Y343" s="11" t="e">
        <f>IF(VLOOKUP('Tube Sequencing'!D352,'_!Menus'!$F$2:$G$53,2,0)="Yes","Yes","")</f>
        <v>#N/A</v>
      </c>
    </row>
    <row r="344" spans="2:25" ht="12">
      <c r="B344" s="9">
        <v>344</v>
      </c>
      <c r="J344" s="11" t="e">
        <f t="shared" si="5"/>
        <v>#REF!</v>
      </c>
      <c r="K344" s="14" t="e">
        <f>IF('Tube Sequencing'!#REF!&gt;20000,IF('Tube Sequencing'!#REF!="BAC","","This read must be perfomed as a BAC Template Type. "),"")</f>
        <v>#REF!</v>
      </c>
      <c r="L344" s="11" t="e">
        <f>IF('Tube Sequencing'!#REF!="Needs Synthesis",IF('Tube Sequencing'!E353="","Please enter a sequence for a primer that needs synthesis. ",""),"")</f>
        <v>#REF!</v>
      </c>
      <c r="M344" s="11" t="e">
        <f>IF(ISTEXT(Y344),"",IF(LEFT('Tube Sequencing'!#REF!,4)="Free","Please select a primer from the Standard Primer List. ",""))</f>
        <v>#REF!</v>
      </c>
      <c r="N344" s="11" t="e">
        <f>IF('Tube Sequencing'!#REF!="","",IF('Tube Sequencing'!D353="",IF('Tube Sequencing'!#REF!="Premixed","","Please enter a Primer Name. "),""))</f>
        <v>#REF!</v>
      </c>
      <c r="O344" s="11" t="e">
        <f>IF('Tube Sequencing'!#REF!="Enclosed",IF(LEN('Tube Sequencing'!E353)&gt;7,"Please check the Primer Barcode as it is longer than 6 digits and may not be valid. ",""),"")</f>
        <v>#REF!</v>
      </c>
      <c r="P344" s="11">
        <f>IF(ISBLANK('Tube Sequencing'!C353),"",IF('Tube Sequencing'!#REF!="","Please enter a Template Type. ",""))</f>
      </c>
      <c r="Q344" s="11">
        <f>IF(ISBLANK('Tube Sequencing'!C353),"",IF('Tube Sequencing'!#REF!="","Please enter Primer Type. ",""))</f>
      </c>
      <c r="R344" s="11">
        <f>IF(ISBLANK('Tube Sequencing'!C353),"",IF('Tube Sequencing'!#REF!="","Please enter Product Type. ",""))</f>
      </c>
      <c r="S344" s="11" t="e">
        <f>IF('Tube Sequencing'!#REF!="","",IF('Tube Sequencing'!C353="","Please enter a sample name for each reaction. ",""))</f>
        <v>#REF!</v>
      </c>
      <c r="Y344" s="11" t="e">
        <f>IF(VLOOKUP('Tube Sequencing'!D353,'_!Menus'!$F$2:$G$53,2,0)="Yes","Yes","")</f>
        <v>#N/A</v>
      </c>
    </row>
    <row r="345" spans="2:25" ht="12">
      <c r="B345" s="9">
        <v>345</v>
      </c>
      <c r="J345" s="11" t="e">
        <f t="shared" si="5"/>
        <v>#REF!</v>
      </c>
      <c r="K345" s="14" t="e">
        <f>IF('Tube Sequencing'!#REF!&gt;20000,IF('Tube Sequencing'!#REF!="BAC","","This read must be perfomed as a BAC Template Type. "),"")</f>
        <v>#REF!</v>
      </c>
      <c r="L345" s="11" t="e">
        <f>IF('Tube Sequencing'!#REF!="Needs Synthesis",IF('Tube Sequencing'!E354="","Please enter a sequence for a primer that needs synthesis. ",""),"")</f>
        <v>#REF!</v>
      </c>
      <c r="M345" s="11" t="e">
        <f>IF(ISTEXT(Y345),"",IF(LEFT('Tube Sequencing'!#REF!,4)="Free","Please select a primer from the Standard Primer List. ",""))</f>
        <v>#REF!</v>
      </c>
      <c r="N345" s="11" t="e">
        <f>IF('Tube Sequencing'!#REF!="","",IF('Tube Sequencing'!D354="",IF('Tube Sequencing'!#REF!="Premixed","","Please enter a Primer Name. "),""))</f>
        <v>#REF!</v>
      </c>
      <c r="O345" s="11" t="e">
        <f>IF('Tube Sequencing'!#REF!="Enclosed",IF(LEN('Tube Sequencing'!E354)&gt;7,"Please check the Primer Barcode as it is longer than 6 digits and may not be valid. ",""),"")</f>
        <v>#REF!</v>
      </c>
      <c r="P345" s="11">
        <f>IF(ISBLANK('Tube Sequencing'!C354),"",IF('Tube Sequencing'!#REF!="","Please enter a Template Type. ",""))</f>
      </c>
      <c r="Q345" s="11">
        <f>IF(ISBLANK('Tube Sequencing'!C354),"",IF('Tube Sequencing'!#REF!="","Please enter Primer Type. ",""))</f>
      </c>
      <c r="R345" s="11">
        <f>IF(ISBLANK('Tube Sequencing'!C354),"",IF('Tube Sequencing'!#REF!="","Please enter Product Type. ",""))</f>
      </c>
      <c r="S345" s="11" t="e">
        <f>IF('Tube Sequencing'!#REF!="","",IF('Tube Sequencing'!C354="","Please enter a sample name for each reaction. ",""))</f>
        <v>#REF!</v>
      </c>
      <c r="Y345" s="11" t="e">
        <f>IF(VLOOKUP('Tube Sequencing'!D354,'_!Menus'!$F$2:$G$53,2,0)="Yes","Yes","")</f>
        <v>#N/A</v>
      </c>
    </row>
    <row r="346" spans="2:25" ht="12">
      <c r="B346" s="9">
        <v>346</v>
      </c>
      <c r="J346" s="11" t="e">
        <f t="shared" si="5"/>
        <v>#REF!</v>
      </c>
      <c r="K346" s="14" t="e">
        <f>IF('Tube Sequencing'!#REF!&gt;20000,IF('Tube Sequencing'!#REF!="BAC","","This read must be perfomed as a BAC Template Type. "),"")</f>
        <v>#REF!</v>
      </c>
      <c r="L346" s="11" t="e">
        <f>IF('Tube Sequencing'!#REF!="Needs Synthesis",IF('Tube Sequencing'!E355="","Please enter a sequence for a primer that needs synthesis. ",""),"")</f>
        <v>#REF!</v>
      </c>
      <c r="M346" s="11" t="e">
        <f>IF(ISTEXT(Y346),"",IF(LEFT('Tube Sequencing'!#REF!,4)="Free","Please select a primer from the Standard Primer List. ",""))</f>
        <v>#REF!</v>
      </c>
      <c r="N346" s="11" t="e">
        <f>IF('Tube Sequencing'!#REF!="","",IF('Tube Sequencing'!D355="",IF('Tube Sequencing'!#REF!="Premixed","","Please enter a Primer Name. "),""))</f>
        <v>#REF!</v>
      </c>
      <c r="O346" s="11" t="e">
        <f>IF('Tube Sequencing'!#REF!="Enclosed",IF(LEN('Tube Sequencing'!E355)&gt;7,"Please check the Primer Barcode as it is longer than 6 digits and may not be valid. ",""),"")</f>
        <v>#REF!</v>
      </c>
      <c r="P346" s="11">
        <f>IF(ISBLANK('Tube Sequencing'!C355),"",IF('Tube Sequencing'!#REF!="","Please enter a Template Type. ",""))</f>
      </c>
      <c r="Q346" s="11">
        <f>IF(ISBLANK('Tube Sequencing'!C355),"",IF('Tube Sequencing'!#REF!="","Please enter Primer Type. ",""))</f>
      </c>
      <c r="R346" s="11">
        <f>IF(ISBLANK('Tube Sequencing'!C355),"",IF('Tube Sequencing'!#REF!="","Please enter Product Type. ",""))</f>
      </c>
      <c r="S346" s="11" t="e">
        <f>IF('Tube Sequencing'!#REF!="","",IF('Tube Sequencing'!C355="","Please enter a sample name for each reaction. ",""))</f>
        <v>#REF!</v>
      </c>
      <c r="Y346" s="11" t="e">
        <f>IF(VLOOKUP('Tube Sequencing'!D355,'_!Menus'!$F$2:$G$53,2,0)="Yes","Yes","")</f>
        <v>#N/A</v>
      </c>
    </row>
    <row r="347" spans="2:25" ht="12">
      <c r="B347" s="9">
        <v>347</v>
      </c>
      <c r="J347" s="11" t="e">
        <f t="shared" si="5"/>
        <v>#REF!</v>
      </c>
      <c r="K347" s="14" t="e">
        <f>IF('Tube Sequencing'!#REF!&gt;20000,IF('Tube Sequencing'!#REF!="BAC","","This read must be perfomed as a BAC Template Type. "),"")</f>
        <v>#REF!</v>
      </c>
      <c r="L347" s="11" t="e">
        <f>IF('Tube Sequencing'!#REF!="Needs Synthesis",IF('Tube Sequencing'!E356="","Please enter a sequence for a primer that needs synthesis. ",""),"")</f>
        <v>#REF!</v>
      </c>
      <c r="M347" s="11" t="e">
        <f>IF(ISTEXT(Y347),"",IF(LEFT('Tube Sequencing'!#REF!,4)="Free","Please select a primer from the Standard Primer List. ",""))</f>
        <v>#REF!</v>
      </c>
      <c r="N347" s="11" t="e">
        <f>IF('Tube Sequencing'!#REF!="","",IF('Tube Sequencing'!D356="",IF('Tube Sequencing'!#REF!="Premixed","","Please enter a Primer Name. "),""))</f>
        <v>#REF!</v>
      </c>
      <c r="O347" s="11" t="e">
        <f>IF('Tube Sequencing'!#REF!="Enclosed",IF(LEN('Tube Sequencing'!E356)&gt;7,"Please check the Primer Barcode as it is longer than 6 digits and may not be valid. ",""),"")</f>
        <v>#REF!</v>
      </c>
      <c r="P347" s="11">
        <f>IF(ISBLANK('Tube Sequencing'!C356),"",IF('Tube Sequencing'!#REF!="","Please enter a Template Type. ",""))</f>
      </c>
      <c r="Q347" s="11">
        <f>IF(ISBLANK('Tube Sequencing'!C356),"",IF('Tube Sequencing'!#REF!="","Please enter Primer Type. ",""))</f>
      </c>
      <c r="R347" s="11">
        <f>IF(ISBLANK('Tube Sequencing'!C356),"",IF('Tube Sequencing'!#REF!="","Please enter Product Type. ",""))</f>
      </c>
      <c r="S347" s="11" t="e">
        <f>IF('Tube Sequencing'!#REF!="","",IF('Tube Sequencing'!C356="","Please enter a sample name for each reaction. ",""))</f>
        <v>#REF!</v>
      </c>
      <c r="Y347" s="11" t="e">
        <f>IF(VLOOKUP('Tube Sequencing'!D356,'_!Menus'!$F$2:$G$53,2,0)="Yes","Yes","")</f>
        <v>#N/A</v>
      </c>
    </row>
    <row r="348" spans="2:25" ht="12">
      <c r="B348" s="9">
        <v>348</v>
      </c>
      <c r="J348" s="11" t="e">
        <f t="shared" si="5"/>
        <v>#REF!</v>
      </c>
      <c r="K348" s="14" t="e">
        <f>IF('Tube Sequencing'!#REF!&gt;20000,IF('Tube Sequencing'!#REF!="BAC","","This read must be perfomed as a BAC Template Type. "),"")</f>
        <v>#REF!</v>
      </c>
      <c r="L348" s="11" t="e">
        <f>IF('Tube Sequencing'!#REF!="Needs Synthesis",IF('Tube Sequencing'!E357="","Please enter a sequence for a primer that needs synthesis. ",""),"")</f>
        <v>#REF!</v>
      </c>
      <c r="M348" s="11" t="e">
        <f>IF(ISTEXT(Y348),"",IF(LEFT('Tube Sequencing'!#REF!,4)="Free","Please select a primer from the Standard Primer List. ",""))</f>
        <v>#REF!</v>
      </c>
      <c r="N348" s="11" t="e">
        <f>IF('Tube Sequencing'!#REF!="","",IF('Tube Sequencing'!D357="",IF('Tube Sequencing'!#REF!="Premixed","","Please enter a Primer Name. "),""))</f>
        <v>#REF!</v>
      </c>
      <c r="O348" s="11" t="e">
        <f>IF('Tube Sequencing'!#REF!="Enclosed",IF(LEN('Tube Sequencing'!E357)&gt;7,"Please check the Primer Barcode as it is longer than 6 digits and may not be valid. ",""),"")</f>
        <v>#REF!</v>
      </c>
      <c r="P348" s="11">
        <f>IF(ISBLANK('Tube Sequencing'!C357),"",IF('Tube Sequencing'!#REF!="","Please enter a Template Type. ",""))</f>
      </c>
      <c r="Q348" s="11">
        <f>IF(ISBLANK('Tube Sequencing'!C357),"",IF('Tube Sequencing'!#REF!="","Please enter Primer Type. ",""))</f>
      </c>
      <c r="R348" s="11">
        <f>IF(ISBLANK('Tube Sequencing'!C357),"",IF('Tube Sequencing'!#REF!="","Please enter Product Type. ",""))</f>
      </c>
      <c r="S348" s="11" t="e">
        <f>IF('Tube Sequencing'!#REF!="","",IF('Tube Sequencing'!C357="","Please enter a sample name for each reaction. ",""))</f>
        <v>#REF!</v>
      </c>
      <c r="Y348" s="11" t="e">
        <f>IF(VLOOKUP('Tube Sequencing'!D357,'_!Menus'!$F$2:$G$53,2,0)="Yes","Yes","")</f>
        <v>#N/A</v>
      </c>
    </row>
    <row r="349" spans="2:25" ht="12">
      <c r="B349" s="9">
        <v>349</v>
      </c>
      <c r="J349" s="11" t="e">
        <f t="shared" si="5"/>
        <v>#REF!</v>
      </c>
      <c r="K349" s="14" t="e">
        <f>IF('Tube Sequencing'!#REF!&gt;20000,IF('Tube Sequencing'!#REF!="BAC","","This read must be perfomed as a BAC Template Type. "),"")</f>
        <v>#REF!</v>
      </c>
      <c r="L349" s="11" t="e">
        <f>IF('Tube Sequencing'!#REF!="Needs Synthesis",IF('Tube Sequencing'!E358="","Please enter a sequence for a primer that needs synthesis. ",""),"")</f>
        <v>#REF!</v>
      </c>
      <c r="M349" s="11" t="e">
        <f>IF(ISTEXT(Y349),"",IF(LEFT('Tube Sequencing'!#REF!,4)="Free","Please select a primer from the Standard Primer List. ",""))</f>
        <v>#REF!</v>
      </c>
      <c r="N349" s="11" t="e">
        <f>IF('Tube Sequencing'!#REF!="","",IF('Tube Sequencing'!D358="",IF('Tube Sequencing'!#REF!="Premixed","","Please enter a Primer Name. "),""))</f>
        <v>#REF!</v>
      </c>
      <c r="O349" s="11" t="e">
        <f>IF('Tube Sequencing'!#REF!="Enclosed",IF(LEN('Tube Sequencing'!E358)&gt;7,"Please check the Primer Barcode as it is longer than 6 digits and may not be valid. ",""),"")</f>
        <v>#REF!</v>
      </c>
      <c r="P349" s="11">
        <f>IF(ISBLANK('Tube Sequencing'!C358),"",IF('Tube Sequencing'!#REF!="","Please enter a Template Type. ",""))</f>
      </c>
      <c r="Q349" s="11">
        <f>IF(ISBLANK('Tube Sequencing'!C358),"",IF('Tube Sequencing'!#REF!="","Please enter Primer Type. ",""))</f>
      </c>
      <c r="R349" s="11">
        <f>IF(ISBLANK('Tube Sequencing'!C358),"",IF('Tube Sequencing'!#REF!="","Please enter Product Type. ",""))</f>
      </c>
      <c r="S349" s="11" t="e">
        <f>IF('Tube Sequencing'!#REF!="","",IF('Tube Sequencing'!C358="","Please enter a sample name for each reaction. ",""))</f>
        <v>#REF!</v>
      </c>
      <c r="Y349" s="11" t="e">
        <f>IF(VLOOKUP('Tube Sequencing'!D358,'_!Menus'!$F$2:$G$53,2,0)="Yes","Yes","")</f>
        <v>#N/A</v>
      </c>
    </row>
    <row r="350" spans="2:25" ht="12">
      <c r="B350" s="9">
        <v>350</v>
      </c>
      <c r="J350" s="11" t="e">
        <f t="shared" si="5"/>
        <v>#REF!</v>
      </c>
      <c r="K350" s="14" t="e">
        <f>IF('Tube Sequencing'!#REF!&gt;20000,IF('Tube Sequencing'!#REF!="BAC","","This read must be perfomed as a BAC Template Type. "),"")</f>
        <v>#REF!</v>
      </c>
      <c r="L350" s="11" t="e">
        <f>IF('Tube Sequencing'!#REF!="Needs Synthesis",IF('Tube Sequencing'!E359="","Please enter a sequence for a primer that needs synthesis. ",""),"")</f>
        <v>#REF!</v>
      </c>
      <c r="M350" s="11" t="e">
        <f>IF(ISTEXT(Y350),"",IF(LEFT('Tube Sequencing'!#REF!,4)="Free","Please select a primer from the Standard Primer List. ",""))</f>
        <v>#REF!</v>
      </c>
      <c r="N350" s="11" t="e">
        <f>IF('Tube Sequencing'!#REF!="","",IF('Tube Sequencing'!D359="",IF('Tube Sequencing'!#REF!="Premixed","","Please enter a Primer Name. "),""))</f>
        <v>#REF!</v>
      </c>
      <c r="O350" s="11" t="e">
        <f>IF('Tube Sequencing'!#REF!="Enclosed",IF(LEN('Tube Sequencing'!E359)&gt;7,"Please check the Primer Barcode as it is longer than 6 digits and may not be valid. ",""),"")</f>
        <v>#REF!</v>
      </c>
      <c r="P350" s="11">
        <f>IF(ISBLANK('Tube Sequencing'!C359),"",IF('Tube Sequencing'!#REF!="","Please enter a Template Type. ",""))</f>
      </c>
      <c r="Q350" s="11">
        <f>IF(ISBLANK('Tube Sequencing'!C359),"",IF('Tube Sequencing'!#REF!="","Please enter Primer Type. ",""))</f>
      </c>
      <c r="R350" s="11">
        <f>IF(ISBLANK('Tube Sequencing'!C359),"",IF('Tube Sequencing'!#REF!="","Please enter Product Type. ",""))</f>
      </c>
      <c r="S350" s="11" t="e">
        <f>IF('Tube Sequencing'!#REF!="","",IF('Tube Sequencing'!C359="","Please enter a sample name for each reaction. ",""))</f>
        <v>#REF!</v>
      </c>
      <c r="Y350" s="11" t="e">
        <f>IF(VLOOKUP('Tube Sequencing'!D359,'_!Menus'!$F$2:$G$53,2,0)="Yes","Yes","")</f>
        <v>#N/A</v>
      </c>
    </row>
    <row r="351" spans="2:25" ht="12">
      <c r="B351" s="9">
        <v>351</v>
      </c>
      <c r="J351" s="11" t="e">
        <f t="shared" si="5"/>
        <v>#REF!</v>
      </c>
      <c r="K351" s="14" t="e">
        <f>IF('Tube Sequencing'!#REF!&gt;20000,IF('Tube Sequencing'!#REF!="BAC","","This read must be perfomed as a BAC Template Type. "),"")</f>
        <v>#REF!</v>
      </c>
      <c r="L351" s="11" t="e">
        <f>IF('Tube Sequencing'!#REF!="Needs Synthesis",IF('Tube Sequencing'!E360="","Please enter a sequence for a primer that needs synthesis. ",""),"")</f>
        <v>#REF!</v>
      </c>
      <c r="M351" s="11" t="e">
        <f>IF(ISTEXT(Y351),"",IF(LEFT('Tube Sequencing'!#REF!,4)="Free","Please select a primer from the Standard Primer List. ",""))</f>
        <v>#REF!</v>
      </c>
      <c r="N351" s="11" t="e">
        <f>IF('Tube Sequencing'!#REF!="","",IF('Tube Sequencing'!D360="",IF('Tube Sequencing'!#REF!="Premixed","","Please enter a Primer Name. "),""))</f>
        <v>#REF!</v>
      </c>
      <c r="O351" s="11" t="e">
        <f>IF('Tube Sequencing'!#REF!="Enclosed",IF(LEN('Tube Sequencing'!E360)&gt;7,"Please check the Primer Barcode as it is longer than 6 digits and may not be valid. ",""),"")</f>
        <v>#REF!</v>
      </c>
      <c r="P351" s="11">
        <f>IF(ISBLANK('Tube Sequencing'!C360),"",IF('Tube Sequencing'!#REF!="","Please enter a Template Type. ",""))</f>
      </c>
      <c r="Q351" s="11">
        <f>IF(ISBLANK('Tube Sequencing'!C360),"",IF('Tube Sequencing'!#REF!="","Please enter Primer Type. ",""))</f>
      </c>
      <c r="R351" s="11">
        <f>IF(ISBLANK('Tube Sequencing'!C360),"",IF('Tube Sequencing'!#REF!="","Please enter Product Type. ",""))</f>
      </c>
      <c r="S351" s="11" t="e">
        <f>IF('Tube Sequencing'!#REF!="","",IF('Tube Sequencing'!C360="","Please enter a sample name for each reaction. ",""))</f>
        <v>#REF!</v>
      </c>
      <c r="Y351" s="11" t="e">
        <f>IF(VLOOKUP('Tube Sequencing'!D360,'_!Menus'!$F$2:$G$53,2,0)="Yes","Yes","")</f>
        <v>#N/A</v>
      </c>
    </row>
    <row r="352" spans="2:25" ht="12">
      <c r="B352" s="9">
        <v>352</v>
      </c>
      <c r="J352" s="11" t="e">
        <f t="shared" si="5"/>
        <v>#REF!</v>
      </c>
      <c r="K352" s="14" t="e">
        <f>IF('Tube Sequencing'!#REF!&gt;20000,IF('Tube Sequencing'!#REF!="BAC","","This read must be perfomed as a BAC Template Type. "),"")</f>
        <v>#REF!</v>
      </c>
      <c r="L352" s="11" t="e">
        <f>IF('Tube Sequencing'!#REF!="Needs Synthesis",IF('Tube Sequencing'!E361="","Please enter a sequence for a primer that needs synthesis. ",""),"")</f>
        <v>#REF!</v>
      </c>
      <c r="M352" s="11" t="e">
        <f>IF(ISTEXT(Y352),"",IF(LEFT('Tube Sequencing'!#REF!,4)="Free","Please select a primer from the Standard Primer List. ",""))</f>
        <v>#REF!</v>
      </c>
      <c r="N352" s="11" t="e">
        <f>IF('Tube Sequencing'!#REF!="","",IF('Tube Sequencing'!D361="",IF('Tube Sequencing'!#REF!="Premixed","","Please enter a Primer Name. "),""))</f>
        <v>#REF!</v>
      </c>
      <c r="O352" s="11" t="e">
        <f>IF('Tube Sequencing'!#REF!="Enclosed",IF(LEN('Tube Sequencing'!E361)&gt;7,"Please check the Primer Barcode as it is longer than 6 digits and may not be valid. ",""),"")</f>
        <v>#REF!</v>
      </c>
      <c r="P352" s="11">
        <f>IF(ISBLANK('Tube Sequencing'!C361),"",IF('Tube Sequencing'!#REF!="","Please enter a Template Type. ",""))</f>
      </c>
      <c r="Q352" s="11">
        <f>IF(ISBLANK('Tube Sequencing'!C361),"",IF('Tube Sequencing'!#REF!="","Please enter Primer Type. ",""))</f>
      </c>
      <c r="R352" s="11">
        <f>IF(ISBLANK('Tube Sequencing'!C361),"",IF('Tube Sequencing'!#REF!="","Please enter Product Type. ",""))</f>
      </c>
      <c r="S352" s="11" t="e">
        <f>IF('Tube Sequencing'!#REF!="","",IF('Tube Sequencing'!C361="","Please enter a sample name for each reaction. ",""))</f>
        <v>#REF!</v>
      </c>
      <c r="Y352" s="11" t="e">
        <f>IF(VLOOKUP('Tube Sequencing'!D361,'_!Menus'!$F$2:$G$53,2,0)="Yes","Yes","")</f>
        <v>#N/A</v>
      </c>
    </row>
    <row r="353" spans="2:25" ht="12">
      <c r="B353" s="9">
        <v>353</v>
      </c>
      <c r="J353" s="11" t="e">
        <f t="shared" si="5"/>
        <v>#REF!</v>
      </c>
      <c r="K353" s="14" t="e">
        <f>IF('Tube Sequencing'!#REF!&gt;20000,IF('Tube Sequencing'!#REF!="BAC","","This read must be perfomed as a BAC Template Type. "),"")</f>
        <v>#REF!</v>
      </c>
      <c r="L353" s="11" t="e">
        <f>IF('Tube Sequencing'!#REF!="Needs Synthesis",IF('Tube Sequencing'!E362="","Please enter a sequence for a primer that needs synthesis. ",""),"")</f>
        <v>#REF!</v>
      </c>
      <c r="M353" s="11" t="e">
        <f>IF(ISTEXT(Y353),"",IF(LEFT('Tube Sequencing'!#REF!,4)="Free","Please select a primer from the Standard Primer List. ",""))</f>
        <v>#REF!</v>
      </c>
      <c r="N353" s="11" t="e">
        <f>IF('Tube Sequencing'!#REF!="","",IF('Tube Sequencing'!D362="",IF('Tube Sequencing'!#REF!="Premixed","","Please enter a Primer Name. "),""))</f>
        <v>#REF!</v>
      </c>
      <c r="O353" s="11" t="e">
        <f>IF('Tube Sequencing'!#REF!="Enclosed",IF(LEN('Tube Sequencing'!E362)&gt;7,"Please check the Primer Barcode as it is longer than 6 digits and may not be valid. ",""),"")</f>
        <v>#REF!</v>
      </c>
      <c r="P353" s="11">
        <f>IF(ISBLANK('Tube Sequencing'!C362),"",IF('Tube Sequencing'!#REF!="","Please enter a Template Type. ",""))</f>
      </c>
      <c r="Q353" s="11">
        <f>IF(ISBLANK('Tube Sequencing'!C362),"",IF('Tube Sequencing'!#REF!="","Please enter Primer Type. ",""))</f>
      </c>
      <c r="R353" s="11">
        <f>IF(ISBLANK('Tube Sequencing'!C362),"",IF('Tube Sequencing'!#REF!="","Please enter Product Type. ",""))</f>
      </c>
      <c r="S353" s="11" t="e">
        <f>IF('Tube Sequencing'!#REF!="","",IF('Tube Sequencing'!C362="","Please enter a sample name for each reaction. ",""))</f>
        <v>#REF!</v>
      </c>
      <c r="Y353" s="11" t="e">
        <f>IF(VLOOKUP('Tube Sequencing'!D362,'_!Menus'!$F$2:$G$53,2,0)="Yes","Yes","")</f>
        <v>#N/A</v>
      </c>
    </row>
    <row r="354" spans="2:25" ht="12">
      <c r="B354" s="9">
        <v>354</v>
      </c>
      <c r="J354" s="11" t="e">
        <f t="shared" si="5"/>
        <v>#REF!</v>
      </c>
      <c r="K354" s="14" t="e">
        <f>IF('Tube Sequencing'!#REF!&gt;20000,IF('Tube Sequencing'!#REF!="BAC","","This read must be perfomed as a BAC Template Type. "),"")</f>
        <v>#REF!</v>
      </c>
      <c r="L354" s="11" t="e">
        <f>IF('Tube Sequencing'!#REF!="Needs Synthesis",IF('Tube Sequencing'!E363="","Please enter a sequence for a primer that needs synthesis. ",""),"")</f>
        <v>#REF!</v>
      </c>
      <c r="M354" s="11" t="e">
        <f>IF(ISTEXT(Y354),"",IF(LEFT('Tube Sequencing'!#REF!,4)="Free","Please select a primer from the Standard Primer List. ",""))</f>
        <v>#REF!</v>
      </c>
      <c r="N354" s="11" t="e">
        <f>IF('Tube Sequencing'!#REF!="","",IF('Tube Sequencing'!D363="",IF('Tube Sequencing'!#REF!="Premixed","","Please enter a Primer Name. "),""))</f>
        <v>#REF!</v>
      </c>
      <c r="O354" s="11" t="e">
        <f>IF('Tube Sequencing'!#REF!="Enclosed",IF(LEN('Tube Sequencing'!E363)&gt;7,"Please check the Primer Barcode as it is longer than 6 digits and may not be valid. ",""),"")</f>
        <v>#REF!</v>
      </c>
      <c r="P354" s="11">
        <f>IF(ISBLANK('Tube Sequencing'!C363),"",IF('Tube Sequencing'!#REF!="","Please enter a Template Type. ",""))</f>
      </c>
      <c r="Q354" s="11">
        <f>IF(ISBLANK('Tube Sequencing'!C363),"",IF('Tube Sequencing'!#REF!="","Please enter Primer Type. ",""))</f>
      </c>
      <c r="R354" s="11">
        <f>IF(ISBLANK('Tube Sequencing'!C363),"",IF('Tube Sequencing'!#REF!="","Please enter Product Type. ",""))</f>
      </c>
      <c r="S354" s="11" t="e">
        <f>IF('Tube Sequencing'!#REF!="","",IF('Tube Sequencing'!C363="","Please enter a sample name for each reaction. ",""))</f>
        <v>#REF!</v>
      </c>
      <c r="Y354" s="11" t="e">
        <f>IF(VLOOKUP('Tube Sequencing'!D363,'_!Menus'!$F$2:$G$53,2,0)="Yes","Yes","")</f>
        <v>#N/A</v>
      </c>
    </row>
    <row r="355" spans="2:25" ht="12">
      <c r="B355" s="9">
        <v>355</v>
      </c>
      <c r="J355" s="11" t="e">
        <f t="shared" si="5"/>
        <v>#REF!</v>
      </c>
      <c r="K355" s="14" t="e">
        <f>IF('Tube Sequencing'!#REF!&gt;20000,IF('Tube Sequencing'!#REF!="BAC","","This read must be perfomed as a BAC Template Type. "),"")</f>
        <v>#REF!</v>
      </c>
      <c r="L355" s="11" t="e">
        <f>IF('Tube Sequencing'!#REF!="Needs Synthesis",IF('Tube Sequencing'!E364="","Please enter a sequence for a primer that needs synthesis. ",""),"")</f>
        <v>#REF!</v>
      </c>
      <c r="M355" s="11" t="e">
        <f>IF(ISTEXT(Y355),"",IF(LEFT('Tube Sequencing'!#REF!,4)="Free","Please select a primer from the Standard Primer List. ",""))</f>
        <v>#REF!</v>
      </c>
      <c r="N355" s="11" t="e">
        <f>IF('Tube Sequencing'!#REF!="","",IF('Tube Sequencing'!D364="",IF('Tube Sequencing'!#REF!="Premixed","","Please enter a Primer Name. "),""))</f>
        <v>#REF!</v>
      </c>
      <c r="O355" s="11" t="e">
        <f>IF('Tube Sequencing'!#REF!="Enclosed",IF(LEN('Tube Sequencing'!E364)&gt;7,"Please check the Primer Barcode as it is longer than 6 digits and may not be valid. ",""),"")</f>
        <v>#REF!</v>
      </c>
      <c r="P355" s="11">
        <f>IF(ISBLANK('Tube Sequencing'!C364),"",IF('Tube Sequencing'!#REF!="","Please enter a Template Type. ",""))</f>
      </c>
      <c r="Q355" s="11">
        <f>IF(ISBLANK('Tube Sequencing'!C364),"",IF('Tube Sequencing'!#REF!="","Please enter Primer Type. ",""))</f>
      </c>
      <c r="R355" s="11">
        <f>IF(ISBLANK('Tube Sequencing'!C364),"",IF('Tube Sequencing'!#REF!="","Please enter Product Type. ",""))</f>
      </c>
      <c r="S355" s="11" t="e">
        <f>IF('Tube Sequencing'!#REF!="","",IF('Tube Sequencing'!C364="","Please enter a sample name for each reaction. ",""))</f>
        <v>#REF!</v>
      </c>
      <c r="Y355" s="11" t="e">
        <f>IF(VLOOKUP('Tube Sequencing'!D364,'_!Menus'!$F$2:$G$53,2,0)="Yes","Yes","")</f>
        <v>#N/A</v>
      </c>
    </row>
    <row r="356" spans="2:25" ht="12">
      <c r="B356" s="9">
        <v>356</v>
      </c>
      <c r="J356" s="11" t="e">
        <f t="shared" si="5"/>
        <v>#REF!</v>
      </c>
      <c r="K356" s="14" t="e">
        <f>IF('Tube Sequencing'!#REF!&gt;20000,IF('Tube Sequencing'!#REF!="BAC","","This read must be perfomed as a BAC Template Type. "),"")</f>
        <v>#REF!</v>
      </c>
      <c r="L356" s="11" t="e">
        <f>IF('Tube Sequencing'!#REF!="Needs Synthesis",IF('Tube Sequencing'!E365="","Please enter a sequence for a primer that needs synthesis. ",""),"")</f>
        <v>#REF!</v>
      </c>
      <c r="M356" s="11" t="e">
        <f>IF(ISTEXT(Y356),"",IF(LEFT('Tube Sequencing'!#REF!,4)="Free","Please select a primer from the Standard Primer List. ",""))</f>
        <v>#REF!</v>
      </c>
      <c r="N356" s="11" t="e">
        <f>IF('Tube Sequencing'!#REF!="","",IF('Tube Sequencing'!D365="",IF('Tube Sequencing'!#REF!="Premixed","","Please enter a Primer Name. "),""))</f>
        <v>#REF!</v>
      </c>
      <c r="O356" s="11" t="e">
        <f>IF('Tube Sequencing'!#REF!="Enclosed",IF(LEN('Tube Sequencing'!E365)&gt;7,"Please check the Primer Barcode as it is longer than 6 digits and may not be valid. ",""),"")</f>
        <v>#REF!</v>
      </c>
      <c r="P356" s="11">
        <f>IF(ISBLANK('Tube Sequencing'!C365),"",IF('Tube Sequencing'!#REF!="","Please enter a Template Type. ",""))</f>
      </c>
      <c r="Q356" s="11">
        <f>IF(ISBLANK('Tube Sequencing'!C365),"",IF('Tube Sequencing'!#REF!="","Please enter Primer Type. ",""))</f>
      </c>
      <c r="R356" s="11">
        <f>IF(ISBLANK('Tube Sequencing'!C365),"",IF('Tube Sequencing'!#REF!="","Please enter Product Type. ",""))</f>
      </c>
      <c r="S356" s="11" t="e">
        <f>IF('Tube Sequencing'!#REF!="","",IF('Tube Sequencing'!C365="","Please enter a sample name for each reaction. ",""))</f>
        <v>#REF!</v>
      </c>
      <c r="Y356" s="11" t="e">
        <f>IF(VLOOKUP('Tube Sequencing'!D365,'_!Menus'!$F$2:$G$53,2,0)="Yes","Yes","")</f>
        <v>#N/A</v>
      </c>
    </row>
    <row r="357" spans="2:25" ht="12">
      <c r="B357" s="9">
        <v>357</v>
      </c>
      <c r="J357" s="11" t="e">
        <f t="shared" si="5"/>
        <v>#REF!</v>
      </c>
      <c r="K357" s="14" t="e">
        <f>IF('Tube Sequencing'!#REF!&gt;20000,IF('Tube Sequencing'!#REF!="BAC","","This read must be perfomed as a BAC Template Type. "),"")</f>
        <v>#REF!</v>
      </c>
      <c r="L357" s="11" t="e">
        <f>IF('Tube Sequencing'!#REF!="Needs Synthesis",IF('Tube Sequencing'!E366="","Please enter a sequence for a primer that needs synthesis. ",""),"")</f>
        <v>#REF!</v>
      </c>
      <c r="M357" s="11" t="e">
        <f>IF(ISTEXT(Y357),"",IF(LEFT('Tube Sequencing'!#REF!,4)="Free","Please select a primer from the Standard Primer List. ",""))</f>
        <v>#REF!</v>
      </c>
      <c r="N357" s="11" t="e">
        <f>IF('Tube Sequencing'!#REF!="","",IF('Tube Sequencing'!D366="",IF('Tube Sequencing'!#REF!="Premixed","","Please enter a Primer Name. "),""))</f>
        <v>#REF!</v>
      </c>
      <c r="O357" s="11" t="e">
        <f>IF('Tube Sequencing'!#REF!="Enclosed",IF(LEN('Tube Sequencing'!E366)&gt;7,"Please check the Primer Barcode as it is longer than 6 digits and may not be valid. ",""),"")</f>
        <v>#REF!</v>
      </c>
      <c r="P357" s="11">
        <f>IF(ISBLANK('Tube Sequencing'!C366),"",IF('Tube Sequencing'!#REF!="","Please enter a Template Type. ",""))</f>
      </c>
      <c r="Q357" s="11">
        <f>IF(ISBLANK('Tube Sequencing'!C366),"",IF('Tube Sequencing'!#REF!="","Please enter Primer Type. ",""))</f>
      </c>
      <c r="R357" s="11">
        <f>IF(ISBLANK('Tube Sequencing'!C366),"",IF('Tube Sequencing'!#REF!="","Please enter Product Type. ",""))</f>
      </c>
      <c r="S357" s="11" t="e">
        <f>IF('Tube Sequencing'!#REF!="","",IF('Tube Sequencing'!C366="","Please enter a sample name for each reaction. ",""))</f>
        <v>#REF!</v>
      </c>
      <c r="Y357" s="11" t="e">
        <f>IF(VLOOKUP('Tube Sequencing'!D366,'_!Menus'!$F$2:$G$53,2,0)="Yes","Yes","")</f>
        <v>#N/A</v>
      </c>
    </row>
    <row r="358" spans="2:25" ht="12">
      <c r="B358" s="9">
        <v>358</v>
      </c>
      <c r="J358" s="11" t="e">
        <f t="shared" si="5"/>
        <v>#REF!</v>
      </c>
      <c r="K358" s="14" t="e">
        <f>IF('Tube Sequencing'!#REF!&gt;20000,IF('Tube Sequencing'!#REF!="BAC","","This read must be perfomed as a BAC Template Type. "),"")</f>
        <v>#REF!</v>
      </c>
      <c r="L358" s="11" t="e">
        <f>IF('Tube Sequencing'!#REF!="Needs Synthesis",IF('Tube Sequencing'!E367="","Please enter a sequence for a primer that needs synthesis. ",""),"")</f>
        <v>#REF!</v>
      </c>
      <c r="M358" s="11" t="e">
        <f>IF(ISTEXT(Y358),"",IF(LEFT('Tube Sequencing'!#REF!,4)="Free","Please select a primer from the Standard Primer List. ",""))</f>
        <v>#REF!</v>
      </c>
      <c r="N358" s="11" t="e">
        <f>IF('Tube Sequencing'!#REF!="","",IF('Tube Sequencing'!D367="",IF('Tube Sequencing'!#REF!="Premixed","","Please enter a Primer Name. "),""))</f>
        <v>#REF!</v>
      </c>
      <c r="O358" s="11" t="e">
        <f>IF('Tube Sequencing'!#REF!="Enclosed",IF(LEN('Tube Sequencing'!E367)&gt;7,"Please check the Primer Barcode as it is longer than 6 digits and may not be valid. ",""),"")</f>
        <v>#REF!</v>
      </c>
      <c r="P358" s="11">
        <f>IF(ISBLANK('Tube Sequencing'!C367),"",IF('Tube Sequencing'!#REF!="","Please enter a Template Type. ",""))</f>
      </c>
      <c r="Q358" s="11">
        <f>IF(ISBLANK('Tube Sequencing'!C367),"",IF('Tube Sequencing'!#REF!="","Please enter Primer Type. ",""))</f>
      </c>
      <c r="R358" s="11">
        <f>IF(ISBLANK('Tube Sequencing'!C367),"",IF('Tube Sequencing'!#REF!="","Please enter Product Type. ",""))</f>
      </c>
      <c r="S358" s="11" t="e">
        <f>IF('Tube Sequencing'!#REF!="","",IF('Tube Sequencing'!C367="","Please enter a sample name for each reaction. ",""))</f>
        <v>#REF!</v>
      </c>
      <c r="Y358" s="11" t="e">
        <f>IF(VLOOKUP('Tube Sequencing'!D367,'_!Menus'!$F$2:$G$53,2,0)="Yes","Yes","")</f>
        <v>#N/A</v>
      </c>
    </row>
    <row r="359" spans="2:25" ht="12">
      <c r="B359" s="9">
        <v>359</v>
      </c>
      <c r="J359" s="11" t="e">
        <f t="shared" si="5"/>
        <v>#REF!</v>
      </c>
      <c r="K359" s="14" t="e">
        <f>IF('Tube Sequencing'!#REF!&gt;20000,IF('Tube Sequencing'!#REF!="BAC","","This read must be perfomed as a BAC Template Type. "),"")</f>
        <v>#REF!</v>
      </c>
      <c r="L359" s="11" t="e">
        <f>IF('Tube Sequencing'!#REF!="Needs Synthesis",IF('Tube Sequencing'!E368="","Please enter a sequence for a primer that needs synthesis. ",""),"")</f>
        <v>#REF!</v>
      </c>
      <c r="M359" s="11" t="e">
        <f>IF(ISTEXT(Y359),"",IF(LEFT('Tube Sequencing'!#REF!,4)="Free","Please select a primer from the Standard Primer List. ",""))</f>
        <v>#REF!</v>
      </c>
      <c r="N359" s="11" t="e">
        <f>IF('Tube Sequencing'!#REF!="","",IF('Tube Sequencing'!D368="",IF('Tube Sequencing'!#REF!="Premixed","","Please enter a Primer Name. "),""))</f>
        <v>#REF!</v>
      </c>
      <c r="O359" s="11" t="e">
        <f>IF('Tube Sequencing'!#REF!="Enclosed",IF(LEN('Tube Sequencing'!E368)&gt;7,"Please check the Primer Barcode as it is longer than 6 digits and may not be valid. ",""),"")</f>
        <v>#REF!</v>
      </c>
      <c r="P359" s="11">
        <f>IF(ISBLANK('Tube Sequencing'!C368),"",IF('Tube Sequencing'!#REF!="","Please enter a Template Type. ",""))</f>
      </c>
      <c r="Q359" s="11">
        <f>IF(ISBLANK('Tube Sequencing'!C368),"",IF('Tube Sequencing'!#REF!="","Please enter Primer Type. ",""))</f>
      </c>
      <c r="R359" s="11">
        <f>IF(ISBLANK('Tube Sequencing'!C368),"",IF('Tube Sequencing'!#REF!="","Please enter Product Type. ",""))</f>
      </c>
      <c r="S359" s="11" t="e">
        <f>IF('Tube Sequencing'!#REF!="","",IF('Tube Sequencing'!C368="","Please enter a sample name for each reaction. ",""))</f>
        <v>#REF!</v>
      </c>
      <c r="Y359" s="11" t="e">
        <f>IF(VLOOKUP('Tube Sequencing'!D368,'_!Menus'!$F$2:$G$53,2,0)="Yes","Yes","")</f>
        <v>#N/A</v>
      </c>
    </row>
    <row r="360" spans="2:25" ht="12">
      <c r="B360" s="9">
        <v>360</v>
      </c>
      <c r="J360" s="11" t="e">
        <f t="shared" si="5"/>
        <v>#REF!</v>
      </c>
      <c r="K360" s="14" t="e">
        <f>IF('Tube Sequencing'!#REF!&gt;20000,IF('Tube Sequencing'!#REF!="BAC","","This read must be perfomed as a BAC Template Type. "),"")</f>
        <v>#REF!</v>
      </c>
      <c r="L360" s="11" t="e">
        <f>IF('Tube Sequencing'!#REF!="Needs Synthesis",IF('Tube Sequencing'!E369="","Please enter a sequence for a primer that needs synthesis. ",""),"")</f>
        <v>#REF!</v>
      </c>
      <c r="M360" s="11" t="e">
        <f>IF(ISTEXT(Y360),"",IF(LEFT('Tube Sequencing'!#REF!,4)="Free","Please select a primer from the Standard Primer List. ",""))</f>
        <v>#REF!</v>
      </c>
      <c r="N360" s="11" t="e">
        <f>IF('Tube Sequencing'!#REF!="","",IF('Tube Sequencing'!D369="",IF('Tube Sequencing'!#REF!="Premixed","","Please enter a Primer Name. "),""))</f>
        <v>#REF!</v>
      </c>
      <c r="O360" s="11" t="e">
        <f>IF('Tube Sequencing'!#REF!="Enclosed",IF(LEN('Tube Sequencing'!E369)&gt;7,"Please check the Primer Barcode as it is longer than 6 digits and may not be valid. ",""),"")</f>
        <v>#REF!</v>
      </c>
      <c r="P360" s="11">
        <f>IF(ISBLANK('Tube Sequencing'!C369),"",IF('Tube Sequencing'!#REF!="","Please enter a Template Type. ",""))</f>
      </c>
      <c r="Q360" s="11">
        <f>IF(ISBLANK('Tube Sequencing'!C369),"",IF('Tube Sequencing'!#REF!="","Please enter Primer Type. ",""))</f>
      </c>
      <c r="R360" s="11">
        <f>IF(ISBLANK('Tube Sequencing'!C369),"",IF('Tube Sequencing'!#REF!="","Please enter Product Type. ",""))</f>
      </c>
      <c r="S360" s="11" t="e">
        <f>IF('Tube Sequencing'!#REF!="","",IF('Tube Sequencing'!C369="","Please enter a sample name for each reaction. ",""))</f>
        <v>#REF!</v>
      </c>
      <c r="Y360" s="11" t="e">
        <f>IF(VLOOKUP('Tube Sequencing'!D369,'_!Menus'!$F$2:$G$53,2,0)="Yes","Yes","")</f>
        <v>#N/A</v>
      </c>
    </row>
    <row r="361" spans="2:25" ht="12">
      <c r="B361" s="9">
        <v>361</v>
      </c>
      <c r="J361" s="11" t="e">
        <f t="shared" si="5"/>
        <v>#REF!</v>
      </c>
      <c r="K361" s="14" t="e">
        <f>IF('Tube Sequencing'!#REF!&gt;20000,IF('Tube Sequencing'!#REF!="BAC","","This read must be perfomed as a BAC Template Type. "),"")</f>
        <v>#REF!</v>
      </c>
      <c r="L361" s="11" t="e">
        <f>IF('Tube Sequencing'!#REF!="Needs Synthesis",IF('Tube Sequencing'!E370="","Please enter a sequence for a primer that needs synthesis. ",""),"")</f>
        <v>#REF!</v>
      </c>
      <c r="M361" s="11" t="e">
        <f>IF(ISTEXT(Y361),"",IF(LEFT('Tube Sequencing'!#REF!,4)="Free","Please select a primer from the Standard Primer List. ",""))</f>
        <v>#REF!</v>
      </c>
      <c r="N361" s="11" t="e">
        <f>IF('Tube Sequencing'!#REF!="","",IF('Tube Sequencing'!D370="",IF('Tube Sequencing'!#REF!="Premixed","","Please enter a Primer Name. "),""))</f>
        <v>#REF!</v>
      </c>
      <c r="O361" s="11" t="e">
        <f>IF('Tube Sequencing'!#REF!="Enclosed",IF(LEN('Tube Sequencing'!E370)&gt;7,"Please check the Primer Barcode as it is longer than 6 digits and may not be valid. ",""),"")</f>
        <v>#REF!</v>
      </c>
      <c r="P361" s="11">
        <f>IF(ISBLANK('Tube Sequencing'!C370),"",IF('Tube Sequencing'!#REF!="","Please enter a Template Type. ",""))</f>
      </c>
      <c r="Q361" s="11">
        <f>IF(ISBLANK('Tube Sequencing'!C370),"",IF('Tube Sequencing'!#REF!="","Please enter Primer Type. ",""))</f>
      </c>
      <c r="R361" s="11">
        <f>IF(ISBLANK('Tube Sequencing'!C370),"",IF('Tube Sequencing'!#REF!="","Please enter Product Type. ",""))</f>
      </c>
      <c r="S361" s="11" t="e">
        <f>IF('Tube Sequencing'!#REF!="","",IF('Tube Sequencing'!C370="","Please enter a sample name for each reaction. ",""))</f>
        <v>#REF!</v>
      </c>
      <c r="Y361" s="11" t="e">
        <f>IF(VLOOKUP('Tube Sequencing'!D370,'_!Menus'!$F$2:$G$53,2,0)="Yes","Yes","")</f>
        <v>#N/A</v>
      </c>
    </row>
    <row r="362" spans="2:25" ht="12">
      <c r="B362" s="9">
        <v>362</v>
      </c>
      <c r="J362" s="11" t="e">
        <f t="shared" si="5"/>
        <v>#REF!</v>
      </c>
      <c r="K362" s="14" t="e">
        <f>IF('Tube Sequencing'!#REF!&gt;20000,IF('Tube Sequencing'!#REF!="BAC","","This read must be perfomed as a BAC Template Type. "),"")</f>
        <v>#REF!</v>
      </c>
      <c r="L362" s="11" t="e">
        <f>IF('Tube Sequencing'!#REF!="Needs Synthesis",IF('Tube Sequencing'!E371="","Please enter a sequence for a primer that needs synthesis. ",""),"")</f>
        <v>#REF!</v>
      </c>
      <c r="M362" s="11" t="e">
        <f>IF(ISTEXT(Y362),"",IF(LEFT('Tube Sequencing'!#REF!,4)="Free","Please select a primer from the Standard Primer List. ",""))</f>
        <v>#REF!</v>
      </c>
      <c r="N362" s="11" t="e">
        <f>IF('Tube Sequencing'!#REF!="","",IF('Tube Sequencing'!D371="",IF('Tube Sequencing'!#REF!="Premixed","","Please enter a Primer Name. "),""))</f>
        <v>#REF!</v>
      </c>
      <c r="O362" s="11" t="e">
        <f>IF('Tube Sequencing'!#REF!="Enclosed",IF(LEN('Tube Sequencing'!E371)&gt;7,"Please check the Primer Barcode as it is longer than 6 digits and may not be valid. ",""),"")</f>
        <v>#REF!</v>
      </c>
      <c r="P362" s="11">
        <f>IF(ISBLANK('Tube Sequencing'!C371),"",IF('Tube Sequencing'!#REF!="","Please enter a Template Type. ",""))</f>
      </c>
      <c r="Q362" s="11">
        <f>IF(ISBLANK('Tube Sequencing'!C371),"",IF('Tube Sequencing'!#REF!="","Please enter Primer Type. ",""))</f>
      </c>
      <c r="R362" s="11">
        <f>IF(ISBLANK('Tube Sequencing'!C371),"",IF('Tube Sequencing'!#REF!="","Please enter Product Type. ",""))</f>
      </c>
      <c r="S362" s="11" t="e">
        <f>IF('Tube Sequencing'!#REF!="","",IF('Tube Sequencing'!C371="","Please enter a sample name for each reaction. ",""))</f>
        <v>#REF!</v>
      </c>
      <c r="Y362" s="11" t="e">
        <f>IF(VLOOKUP('Tube Sequencing'!D371,'_!Menus'!$F$2:$G$53,2,0)="Yes","Yes","")</f>
        <v>#N/A</v>
      </c>
    </row>
    <row r="363" spans="2:25" ht="12">
      <c r="B363" s="9">
        <v>363</v>
      </c>
      <c r="J363" s="11" t="e">
        <f t="shared" si="5"/>
        <v>#REF!</v>
      </c>
      <c r="K363" s="14" t="e">
        <f>IF('Tube Sequencing'!#REF!&gt;20000,IF('Tube Sequencing'!#REF!="BAC","","This read must be perfomed as a BAC Template Type. "),"")</f>
        <v>#REF!</v>
      </c>
      <c r="L363" s="11" t="e">
        <f>IF('Tube Sequencing'!#REF!="Needs Synthesis",IF('Tube Sequencing'!E372="","Please enter a sequence for a primer that needs synthesis. ",""),"")</f>
        <v>#REF!</v>
      </c>
      <c r="M363" s="11" t="e">
        <f>IF(ISTEXT(Y363),"",IF(LEFT('Tube Sequencing'!#REF!,4)="Free","Please select a primer from the Standard Primer List. ",""))</f>
        <v>#REF!</v>
      </c>
      <c r="N363" s="11" t="e">
        <f>IF('Tube Sequencing'!#REF!="","",IF('Tube Sequencing'!D372="",IF('Tube Sequencing'!#REF!="Premixed","","Please enter a Primer Name. "),""))</f>
        <v>#REF!</v>
      </c>
      <c r="O363" s="11" t="e">
        <f>IF('Tube Sequencing'!#REF!="Enclosed",IF(LEN('Tube Sequencing'!E372)&gt;7,"Please check the Primer Barcode as it is longer than 6 digits and may not be valid. ",""),"")</f>
        <v>#REF!</v>
      </c>
      <c r="P363" s="11">
        <f>IF(ISBLANK('Tube Sequencing'!C372),"",IF('Tube Sequencing'!#REF!="","Please enter a Template Type. ",""))</f>
      </c>
      <c r="Q363" s="11">
        <f>IF(ISBLANK('Tube Sequencing'!C372),"",IF('Tube Sequencing'!#REF!="","Please enter Primer Type. ",""))</f>
      </c>
      <c r="R363" s="11">
        <f>IF(ISBLANK('Tube Sequencing'!C372),"",IF('Tube Sequencing'!#REF!="","Please enter Product Type. ",""))</f>
      </c>
      <c r="S363" s="11" t="e">
        <f>IF('Tube Sequencing'!#REF!="","",IF('Tube Sequencing'!C372="","Please enter a sample name for each reaction. ",""))</f>
        <v>#REF!</v>
      </c>
      <c r="Y363" s="11" t="e">
        <f>IF(VLOOKUP('Tube Sequencing'!D372,'_!Menus'!$F$2:$G$53,2,0)="Yes","Yes","")</f>
        <v>#N/A</v>
      </c>
    </row>
    <row r="364" spans="2:25" ht="12">
      <c r="B364" s="9">
        <v>364</v>
      </c>
      <c r="J364" s="11" t="e">
        <f t="shared" si="5"/>
        <v>#REF!</v>
      </c>
      <c r="K364" s="14" t="e">
        <f>IF('Tube Sequencing'!#REF!&gt;20000,IF('Tube Sequencing'!#REF!="BAC","","This read must be perfomed as a BAC Template Type. "),"")</f>
        <v>#REF!</v>
      </c>
      <c r="L364" s="11" t="e">
        <f>IF('Tube Sequencing'!#REF!="Needs Synthesis",IF('Tube Sequencing'!E373="","Please enter a sequence for a primer that needs synthesis. ",""),"")</f>
        <v>#REF!</v>
      </c>
      <c r="M364" s="11" t="e">
        <f>IF(ISTEXT(Y364),"",IF(LEFT('Tube Sequencing'!#REF!,4)="Free","Please select a primer from the Standard Primer List. ",""))</f>
        <v>#REF!</v>
      </c>
      <c r="N364" s="11" t="e">
        <f>IF('Tube Sequencing'!#REF!="","",IF('Tube Sequencing'!D373="",IF('Tube Sequencing'!#REF!="Premixed","","Please enter a Primer Name. "),""))</f>
        <v>#REF!</v>
      </c>
      <c r="O364" s="11" t="e">
        <f>IF('Tube Sequencing'!#REF!="Enclosed",IF(LEN('Tube Sequencing'!E373)&gt;7,"Please check the Primer Barcode as it is longer than 6 digits and may not be valid. ",""),"")</f>
        <v>#REF!</v>
      </c>
      <c r="P364" s="11">
        <f>IF(ISBLANK('Tube Sequencing'!C373),"",IF('Tube Sequencing'!#REF!="","Please enter a Template Type. ",""))</f>
      </c>
      <c r="Q364" s="11">
        <f>IF(ISBLANK('Tube Sequencing'!C373),"",IF('Tube Sequencing'!#REF!="","Please enter Primer Type. ",""))</f>
      </c>
      <c r="R364" s="11">
        <f>IF(ISBLANK('Tube Sequencing'!C373),"",IF('Tube Sequencing'!#REF!="","Please enter Product Type. ",""))</f>
      </c>
      <c r="S364" s="11" t="e">
        <f>IF('Tube Sequencing'!#REF!="","",IF('Tube Sequencing'!C373="","Please enter a sample name for each reaction. ",""))</f>
        <v>#REF!</v>
      </c>
      <c r="Y364" s="11" t="e">
        <f>IF(VLOOKUP('Tube Sequencing'!D373,'_!Menus'!$F$2:$G$53,2,0)="Yes","Yes","")</f>
        <v>#N/A</v>
      </c>
    </row>
    <row r="365" spans="2:25" ht="12">
      <c r="B365" s="9">
        <v>365</v>
      </c>
      <c r="J365" s="11" t="e">
        <f t="shared" si="5"/>
        <v>#REF!</v>
      </c>
      <c r="K365" s="14" t="e">
        <f>IF('Tube Sequencing'!#REF!&gt;20000,IF('Tube Sequencing'!#REF!="BAC","","This read must be perfomed as a BAC Template Type. "),"")</f>
        <v>#REF!</v>
      </c>
      <c r="L365" s="11" t="e">
        <f>IF('Tube Sequencing'!#REF!="Needs Synthesis",IF('Tube Sequencing'!E374="","Please enter a sequence for a primer that needs synthesis. ",""),"")</f>
        <v>#REF!</v>
      </c>
      <c r="M365" s="11" t="e">
        <f>IF(ISTEXT(Y365),"",IF(LEFT('Tube Sequencing'!#REF!,4)="Free","Please select a primer from the Standard Primer List. ",""))</f>
        <v>#REF!</v>
      </c>
      <c r="N365" s="11" t="e">
        <f>IF('Tube Sequencing'!#REF!="","",IF('Tube Sequencing'!D374="",IF('Tube Sequencing'!#REF!="Premixed","","Please enter a Primer Name. "),""))</f>
        <v>#REF!</v>
      </c>
      <c r="O365" s="11" t="e">
        <f>IF('Tube Sequencing'!#REF!="Enclosed",IF(LEN('Tube Sequencing'!E374)&gt;7,"Please check the Primer Barcode as it is longer than 6 digits and may not be valid. ",""),"")</f>
        <v>#REF!</v>
      </c>
      <c r="P365" s="11">
        <f>IF(ISBLANK('Tube Sequencing'!C374),"",IF('Tube Sequencing'!#REF!="","Please enter a Template Type. ",""))</f>
      </c>
      <c r="Q365" s="11">
        <f>IF(ISBLANK('Tube Sequencing'!C374),"",IF('Tube Sequencing'!#REF!="","Please enter Primer Type. ",""))</f>
      </c>
      <c r="R365" s="11">
        <f>IF(ISBLANK('Tube Sequencing'!C374),"",IF('Tube Sequencing'!#REF!="","Please enter Product Type. ",""))</f>
      </c>
      <c r="S365" s="11" t="e">
        <f>IF('Tube Sequencing'!#REF!="","",IF('Tube Sequencing'!C374="","Please enter a sample name for each reaction. ",""))</f>
        <v>#REF!</v>
      </c>
      <c r="Y365" s="11" t="e">
        <f>IF(VLOOKUP('Tube Sequencing'!D374,'_!Menus'!$F$2:$G$53,2,0)="Yes","Yes","")</f>
        <v>#N/A</v>
      </c>
    </row>
    <row r="366" spans="2:25" ht="12">
      <c r="B366" s="9">
        <v>366</v>
      </c>
      <c r="J366" s="11" t="e">
        <f t="shared" si="5"/>
        <v>#REF!</v>
      </c>
      <c r="K366" s="14" t="e">
        <f>IF('Tube Sequencing'!#REF!&gt;20000,IF('Tube Sequencing'!#REF!="BAC","","This read must be perfomed as a BAC Template Type. "),"")</f>
        <v>#REF!</v>
      </c>
      <c r="L366" s="11" t="e">
        <f>IF('Tube Sequencing'!#REF!="Needs Synthesis",IF('Tube Sequencing'!E375="","Please enter a sequence for a primer that needs synthesis. ",""),"")</f>
        <v>#REF!</v>
      </c>
      <c r="M366" s="11" t="e">
        <f>IF(ISTEXT(Y366),"",IF(LEFT('Tube Sequencing'!#REF!,4)="Free","Please select a primer from the Standard Primer List. ",""))</f>
        <v>#REF!</v>
      </c>
      <c r="N366" s="11" t="e">
        <f>IF('Tube Sequencing'!#REF!="","",IF('Tube Sequencing'!D375="",IF('Tube Sequencing'!#REF!="Premixed","","Please enter a Primer Name. "),""))</f>
        <v>#REF!</v>
      </c>
      <c r="O366" s="11" t="e">
        <f>IF('Tube Sequencing'!#REF!="Enclosed",IF(LEN('Tube Sequencing'!E375)&gt;7,"Please check the Primer Barcode as it is longer than 6 digits and may not be valid. ",""),"")</f>
        <v>#REF!</v>
      </c>
      <c r="P366" s="11">
        <f>IF(ISBLANK('Tube Sequencing'!C375),"",IF('Tube Sequencing'!#REF!="","Please enter a Template Type. ",""))</f>
      </c>
      <c r="Q366" s="11">
        <f>IF(ISBLANK('Tube Sequencing'!C375),"",IF('Tube Sequencing'!#REF!="","Please enter Primer Type. ",""))</f>
      </c>
      <c r="R366" s="11">
        <f>IF(ISBLANK('Tube Sequencing'!C375),"",IF('Tube Sequencing'!#REF!="","Please enter Product Type. ",""))</f>
      </c>
      <c r="S366" s="11" t="e">
        <f>IF('Tube Sequencing'!#REF!="","",IF('Tube Sequencing'!C375="","Please enter a sample name for each reaction. ",""))</f>
        <v>#REF!</v>
      </c>
      <c r="Y366" s="11" t="e">
        <f>IF(VLOOKUP('Tube Sequencing'!D375,'_!Menus'!$F$2:$G$53,2,0)="Yes","Yes","")</f>
        <v>#N/A</v>
      </c>
    </row>
    <row r="367" spans="2:25" ht="12">
      <c r="B367" s="9">
        <v>367</v>
      </c>
      <c r="J367" s="11" t="e">
        <f t="shared" si="5"/>
        <v>#REF!</v>
      </c>
      <c r="K367" s="14" t="e">
        <f>IF('Tube Sequencing'!#REF!&gt;20000,IF('Tube Sequencing'!#REF!="BAC","","This read must be perfomed as a BAC Template Type. "),"")</f>
        <v>#REF!</v>
      </c>
      <c r="L367" s="11" t="e">
        <f>IF('Tube Sequencing'!#REF!="Needs Synthesis",IF('Tube Sequencing'!E376="","Please enter a sequence for a primer that needs synthesis. ",""),"")</f>
        <v>#REF!</v>
      </c>
      <c r="M367" s="11" t="e">
        <f>IF(ISTEXT(Y367),"",IF(LEFT('Tube Sequencing'!#REF!,4)="Free","Please select a primer from the Standard Primer List. ",""))</f>
        <v>#REF!</v>
      </c>
      <c r="N367" s="11" t="e">
        <f>IF('Tube Sequencing'!#REF!="","",IF('Tube Sequencing'!D376="",IF('Tube Sequencing'!#REF!="Premixed","","Please enter a Primer Name. "),""))</f>
        <v>#REF!</v>
      </c>
      <c r="O367" s="11" t="e">
        <f>IF('Tube Sequencing'!#REF!="Enclosed",IF(LEN('Tube Sequencing'!E376)&gt;7,"Please check the Primer Barcode as it is longer than 6 digits and may not be valid. ",""),"")</f>
        <v>#REF!</v>
      </c>
      <c r="P367" s="11">
        <f>IF(ISBLANK('Tube Sequencing'!C376),"",IF('Tube Sequencing'!#REF!="","Please enter a Template Type. ",""))</f>
      </c>
      <c r="Q367" s="11">
        <f>IF(ISBLANK('Tube Sequencing'!C376),"",IF('Tube Sequencing'!#REF!="","Please enter Primer Type. ",""))</f>
      </c>
      <c r="R367" s="11">
        <f>IF(ISBLANK('Tube Sequencing'!C376),"",IF('Tube Sequencing'!#REF!="","Please enter Product Type. ",""))</f>
      </c>
      <c r="S367" s="11" t="e">
        <f>IF('Tube Sequencing'!#REF!="","",IF('Tube Sequencing'!C376="","Please enter a sample name for each reaction. ",""))</f>
        <v>#REF!</v>
      </c>
      <c r="Y367" s="11" t="e">
        <f>IF(VLOOKUP('Tube Sequencing'!D376,'_!Menus'!$F$2:$G$53,2,0)="Yes","Yes","")</f>
        <v>#N/A</v>
      </c>
    </row>
    <row r="368" spans="2:25" ht="12">
      <c r="B368" s="9">
        <v>368</v>
      </c>
      <c r="J368" s="11" t="e">
        <f t="shared" si="5"/>
        <v>#REF!</v>
      </c>
      <c r="K368" s="14" t="e">
        <f>IF('Tube Sequencing'!#REF!&gt;20000,IF('Tube Sequencing'!#REF!="BAC","","This read must be perfomed as a BAC Template Type. "),"")</f>
        <v>#REF!</v>
      </c>
      <c r="L368" s="11" t="e">
        <f>IF('Tube Sequencing'!#REF!="Needs Synthesis",IF('Tube Sequencing'!E377="","Please enter a sequence for a primer that needs synthesis. ",""),"")</f>
        <v>#REF!</v>
      </c>
      <c r="M368" s="11" t="e">
        <f>IF(ISTEXT(Y368),"",IF(LEFT('Tube Sequencing'!#REF!,4)="Free","Please select a primer from the Standard Primer List. ",""))</f>
        <v>#REF!</v>
      </c>
      <c r="N368" s="11" t="e">
        <f>IF('Tube Sequencing'!#REF!="","",IF('Tube Sequencing'!D377="",IF('Tube Sequencing'!#REF!="Premixed","","Please enter a Primer Name. "),""))</f>
        <v>#REF!</v>
      </c>
      <c r="O368" s="11" t="e">
        <f>IF('Tube Sequencing'!#REF!="Enclosed",IF(LEN('Tube Sequencing'!E377)&gt;7,"Please check the Primer Barcode as it is longer than 6 digits and may not be valid. ",""),"")</f>
        <v>#REF!</v>
      </c>
      <c r="P368" s="11">
        <f>IF(ISBLANK('Tube Sequencing'!C377),"",IF('Tube Sequencing'!#REF!="","Please enter a Template Type. ",""))</f>
      </c>
      <c r="Q368" s="11">
        <f>IF(ISBLANK('Tube Sequencing'!C377),"",IF('Tube Sequencing'!#REF!="","Please enter Primer Type. ",""))</f>
      </c>
      <c r="R368" s="11">
        <f>IF(ISBLANK('Tube Sequencing'!C377),"",IF('Tube Sequencing'!#REF!="","Please enter Product Type. ",""))</f>
      </c>
      <c r="S368" s="11" t="e">
        <f>IF('Tube Sequencing'!#REF!="","",IF('Tube Sequencing'!C377="","Please enter a sample name for each reaction. ",""))</f>
        <v>#REF!</v>
      </c>
      <c r="Y368" s="11" t="e">
        <f>IF(VLOOKUP('Tube Sequencing'!D377,'_!Menus'!$F$2:$G$53,2,0)="Yes","Yes","")</f>
        <v>#N/A</v>
      </c>
    </row>
    <row r="369" spans="2:25" ht="12">
      <c r="B369" s="9">
        <v>369</v>
      </c>
      <c r="J369" s="11" t="e">
        <f t="shared" si="5"/>
        <v>#REF!</v>
      </c>
      <c r="K369" s="14" t="e">
        <f>IF('Tube Sequencing'!#REF!&gt;20000,IF('Tube Sequencing'!#REF!="BAC","","This read must be perfomed as a BAC Template Type. "),"")</f>
        <v>#REF!</v>
      </c>
      <c r="L369" s="11" t="e">
        <f>IF('Tube Sequencing'!#REF!="Needs Synthesis",IF('Tube Sequencing'!E378="","Please enter a sequence for a primer that needs synthesis. ",""),"")</f>
        <v>#REF!</v>
      </c>
      <c r="M369" s="11" t="e">
        <f>IF(ISTEXT(Y369),"",IF(LEFT('Tube Sequencing'!#REF!,4)="Free","Please select a primer from the Standard Primer List. ",""))</f>
        <v>#REF!</v>
      </c>
      <c r="N369" s="11" t="e">
        <f>IF('Tube Sequencing'!#REF!="","",IF('Tube Sequencing'!D378="",IF('Tube Sequencing'!#REF!="Premixed","","Please enter a Primer Name. "),""))</f>
        <v>#REF!</v>
      </c>
      <c r="O369" s="11" t="e">
        <f>IF('Tube Sequencing'!#REF!="Enclosed",IF(LEN('Tube Sequencing'!E378)&gt;7,"Please check the Primer Barcode as it is longer than 6 digits and may not be valid. ",""),"")</f>
        <v>#REF!</v>
      </c>
      <c r="P369" s="11">
        <f>IF(ISBLANK('Tube Sequencing'!C378),"",IF('Tube Sequencing'!#REF!="","Please enter a Template Type. ",""))</f>
      </c>
      <c r="Q369" s="11">
        <f>IF(ISBLANK('Tube Sequencing'!C378),"",IF('Tube Sequencing'!#REF!="","Please enter Primer Type. ",""))</f>
      </c>
      <c r="R369" s="11">
        <f>IF(ISBLANK('Tube Sequencing'!C378),"",IF('Tube Sequencing'!#REF!="","Please enter Product Type. ",""))</f>
      </c>
      <c r="S369" s="11" t="e">
        <f>IF('Tube Sequencing'!#REF!="","",IF('Tube Sequencing'!C378="","Please enter a sample name for each reaction. ",""))</f>
        <v>#REF!</v>
      </c>
      <c r="Y369" s="11" t="e">
        <f>IF(VLOOKUP('Tube Sequencing'!D378,'_!Menus'!$F$2:$G$53,2,0)="Yes","Yes","")</f>
        <v>#N/A</v>
      </c>
    </row>
    <row r="370" spans="2:25" ht="12">
      <c r="B370" s="9">
        <v>370</v>
      </c>
      <c r="J370" s="11" t="e">
        <f t="shared" si="5"/>
        <v>#REF!</v>
      </c>
      <c r="K370" s="14" t="e">
        <f>IF('Tube Sequencing'!#REF!&gt;20000,IF('Tube Sequencing'!#REF!="BAC","","This read must be perfomed as a BAC Template Type. "),"")</f>
        <v>#REF!</v>
      </c>
      <c r="L370" s="11" t="e">
        <f>IF('Tube Sequencing'!#REF!="Needs Synthesis",IF('Tube Sequencing'!E379="","Please enter a sequence for a primer that needs synthesis. ",""),"")</f>
        <v>#REF!</v>
      </c>
      <c r="M370" s="11" t="e">
        <f>IF(ISTEXT(Y370),"",IF(LEFT('Tube Sequencing'!#REF!,4)="Free","Please select a primer from the Standard Primer List. ",""))</f>
        <v>#REF!</v>
      </c>
      <c r="N370" s="11" t="e">
        <f>IF('Tube Sequencing'!#REF!="","",IF('Tube Sequencing'!D379="",IF('Tube Sequencing'!#REF!="Premixed","","Please enter a Primer Name. "),""))</f>
        <v>#REF!</v>
      </c>
      <c r="O370" s="11" t="e">
        <f>IF('Tube Sequencing'!#REF!="Enclosed",IF(LEN('Tube Sequencing'!E379)&gt;7,"Please check the Primer Barcode as it is longer than 6 digits and may not be valid. ",""),"")</f>
        <v>#REF!</v>
      </c>
      <c r="P370" s="11">
        <f>IF(ISBLANK('Tube Sequencing'!C379),"",IF('Tube Sequencing'!#REF!="","Please enter a Template Type. ",""))</f>
      </c>
      <c r="Q370" s="11">
        <f>IF(ISBLANK('Tube Sequencing'!C379),"",IF('Tube Sequencing'!#REF!="","Please enter Primer Type. ",""))</f>
      </c>
      <c r="R370" s="11">
        <f>IF(ISBLANK('Tube Sequencing'!C379),"",IF('Tube Sequencing'!#REF!="","Please enter Product Type. ",""))</f>
      </c>
      <c r="S370" s="11" t="e">
        <f>IF('Tube Sequencing'!#REF!="","",IF('Tube Sequencing'!C379="","Please enter a sample name for each reaction. ",""))</f>
        <v>#REF!</v>
      </c>
      <c r="Y370" s="11" t="e">
        <f>IF(VLOOKUP('Tube Sequencing'!D379,'_!Menus'!$F$2:$G$53,2,0)="Yes","Yes","")</f>
        <v>#N/A</v>
      </c>
    </row>
    <row r="371" spans="2:25" ht="12">
      <c r="B371" s="9">
        <v>371</v>
      </c>
      <c r="J371" s="11" t="e">
        <f t="shared" si="5"/>
        <v>#REF!</v>
      </c>
      <c r="K371" s="14" t="e">
        <f>IF('Tube Sequencing'!#REF!&gt;20000,IF('Tube Sequencing'!#REF!="BAC","","This read must be perfomed as a BAC Template Type. "),"")</f>
        <v>#REF!</v>
      </c>
      <c r="L371" s="11" t="e">
        <f>IF('Tube Sequencing'!#REF!="Needs Synthesis",IF('Tube Sequencing'!E380="","Please enter a sequence for a primer that needs synthesis. ",""),"")</f>
        <v>#REF!</v>
      </c>
      <c r="M371" s="11" t="e">
        <f>IF(ISTEXT(Y371),"",IF(LEFT('Tube Sequencing'!#REF!,4)="Free","Please select a primer from the Standard Primer List. ",""))</f>
        <v>#REF!</v>
      </c>
      <c r="N371" s="11" t="e">
        <f>IF('Tube Sequencing'!#REF!="","",IF('Tube Sequencing'!D380="",IF('Tube Sequencing'!#REF!="Premixed","","Please enter a Primer Name. "),""))</f>
        <v>#REF!</v>
      </c>
      <c r="O371" s="11" t="e">
        <f>IF('Tube Sequencing'!#REF!="Enclosed",IF(LEN('Tube Sequencing'!E380)&gt;7,"Please check the Primer Barcode as it is longer than 6 digits and may not be valid. ",""),"")</f>
        <v>#REF!</v>
      </c>
      <c r="P371" s="11">
        <f>IF(ISBLANK('Tube Sequencing'!C380),"",IF('Tube Sequencing'!#REF!="","Please enter a Template Type. ",""))</f>
      </c>
      <c r="Q371" s="11">
        <f>IF(ISBLANK('Tube Sequencing'!C380),"",IF('Tube Sequencing'!#REF!="","Please enter Primer Type. ",""))</f>
      </c>
      <c r="R371" s="11">
        <f>IF(ISBLANK('Tube Sequencing'!C380),"",IF('Tube Sequencing'!#REF!="","Please enter Product Type. ",""))</f>
      </c>
      <c r="S371" s="11" t="e">
        <f>IF('Tube Sequencing'!#REF!="","",IF('Tube Sequencing'!C380="","Please enter a sample name for each reaction. ",""))</f>
        <v>#REF!</v>
      </c>
      <c r="Y371" s="11" t="e">
        <f>IF(VLOOKUP('Tube Sequencing'!D380,'_!Menus'!$F$2:$G$53,2,0)="Yes","Yes","")</f>
        <v>#N/A</v>
      </c>
    </row>
    <row r="372" spans="2:25" ht="12">
      <c r="B372" s="9">
        <v>372</v>
      </c>
      <c r="J372" s="11" t="e">
        <f t="shared" si="5"/>
        <v>#REF!</v>
      </c>
      <c r="K372" s="14" t="e">
        <f>IF('Tube Sequencing'!#REF!&gt;20000,IF('Tube Sequencing'!#REF!="BAC","","This read must be perfomed as a BAC Template Type. "),"")</f>
        <v>#REF!</v>
      </c>
      <c r="L372" s="11" t="e">
        <f>IF('Tube Sequencing'!#REF!="Needs Synthesis",IF('Tube Sequencing'!E381="","Please enter a sequence for a primer that needs synthesis. ",""),"")</f>
        <v>#REF!</v>
      </c>
      <c r="M372" s="11" t="e">
        <f>IF(ISTEXT(Y372),"",IF(LEFT('Tube Sequencing'!#REF!,4)="Free","Please select a primer from the Standard Primer List. ",""))</f>
        <v>#REF!</v>
      </c>
      <c r="N372" s="11" t="e">
        <f>IF('Tube Sequencing'!#REF!="","",IF('Tube Sequencing'!D381="",IF('Tube Sequencing'!#REF!="Premixed","","Please enter a Primer Name. "),""))</f>
        <v>#REF!</v>
      </c>
      <c r="O372" s="11" t="e">
        <f>IF('Tube Sequencing'!#REF!="Enclosed",IF(LEN('Tube Sequencing'!E381)&gt;7,"Please check the Primer Barcode as it is longer than 6 digits and may not be valid. ",""),"")</f>
        <v>#REF!</v>
      </c>
      <c r="P372" s="11">
        <f>IF(ISBLANK('Tube Sequencing'!C381),"",IF('Tube Sequencing'!#REF!="","Please enter a Template Type. ",""))</f>
      </c>
      <c r="Q372" s="11">
        <f>IF(ISBLANK('Tube Sequencing'!C381),"",IF('Tube Sequencing'!#REF!="","Please enter Primer Type. ",""))</f>
      </c>
      <c r="R372" s="11">
        <f>IF(ISBLANK('Tube Sequencing'!C381),"",IF('Tube Sequencing'!#REF!="","Please enter Product Type. ",""))</f>
      </c>
      <c r="S372" s="11" t="e">
        <f>IF('Tube Sequencing'!#REF!="","",IF('Tube Sequencing'!C381="","Please enter a sample name for each reaction. ",""))</f>
        <v>#REF!</v>
      </c>
      <c r="Y372" s="11" t="e">
        <f>IF(VLOOKUP('Tube Sequencing'!D381,'_!Menus'!$F$2:$G$53,2,0)="Yes","Yes","")</f>
        <v>#N/A</v>
      </c>
    </row>
    <row r="373" spans="2:25" ht="12">
      <c r="B373" s="9">
        <v>373</v>
      </c>
      <c r="J373" s="11" t="e">
        <f t="shared" si="5"/>
        <v>#REF!</v>
      </c>
      <c r="K373" s="14" t="e">
        <f>IF('Tube Sequencing'!#REF!&gt;20000,IF('Tube Sequencing'!#REF!="BAC","","This read must be perfomed as a BAC Template Type. "),"")</f>
        <v>#REF!</v>
      </c>
      <c r="L373" s="11" t="e">
        <f>IF('Tube Sequencing'!#REF!="Needs Synthesis",IF('Tube Sequencing'!E382="","Please enter a sequence for a primer that needs synthesis. ",""),"")</f>
        <v>#REF!</v>
      </c>
      <c r="M373" s="11" t="e">
        <f>IF(ISTEXT(Y373),"",IF(LEFT('Tube Sequencing'!#REF!,4)="Free","Please select a primer from the Standard Primer List. ",""))</f>
        <v>#REF!</v>
      </c>
      <c r="N373" s="11" t="e">
        <f>IF('Tube Sequencing'!#REF!="","",IF('Tube Sequencing'!D382="",IF('Tube Sequencing'!#REF!="Premixed","","Please enter a Primer Name. "),""))</f>
        <v>#REF!</v>
      </c>
      <c r="O373" s="11" t="e">
        <f>IF('Tube Sequencing'!#REF!="Enclosed",IF(LEN('Tube Sequencing'!E382)&gt;7,"Please check the Primer Barcode as it is longer than 6 digits and may not be valid. ",""),"")</f>
        <v>#REF!</v>
      </c>
      <c r="P373" s="11">
        <f>IF(ISBLANK('Tube Sequencing'!C382),"",IF('Tube Sequencing'!#REF!="","Please enter a Template Type. ",""))</f>
      </c>
      <c r="Q373" s="11">
        <f>IF(ISBLANK('Tube Sequencing'!C382),"",IF('Tube Sequencing'!#REF!="","Please enter Primer Type. ",""))</f>
      </c>
      <c r="R373" s="11">
        <f>IF(ISBLANK('Tube Sequencing'!C382),"",IF('Tube Sequencing'!#REF!="","Please enter Product Type. ",""))</f>
      </c>
      <c r="S373" s="11" t="e">
        <f>IF('Tube Sequencing'!#REF!="","",IF('Tube Sequencing'!C382="","Please enter a sample name for each reaction. ",""))</f>
        <v>#REF!</v>
      </c>
      <c r="Y373" s="11" t="e">
        <f>IF(VLOOKUP('Tube Sequencing'!D382,'_!Menus'!$F$2:$G$53,2,0)="Yes","Yes","")</f>
        <v>#N/A</v>
      </c>
    </row>
    <row r="374" spans="2:25" ht="12">
      <c r="B374" s="9">
        <v>374</v>
      </c>
      <c r="J374" s="11" t="e">
        <f t="shared" si="5"/>
        <v>#REF!</v>
      </c>
      <c r="K374" s="14" t="e">
        <f>IF('Tube Sequencing'!#REF!&gt;20000,IF('Tube Sequencing'!#REF!="BAC","","This read must be perfomed as a BAC Template Type. "),"")</f>
        <v>#REF!</v>
      </c>
      <c r="L374" s="11" t="e">
        <f>IF('Tube Sequencing'!#REF!="Needs Synthesis",IF('Tube Sequencing'!E383="","Please enter a sequence for a primer that needs synthesis. ",""),"")</f>
        <v>#REF!</v>
      </c>
      <c r="M374" s="11" t="e">
        <f>IF(ISTEXT(Y374),"",IF(LEFT('Tube Sequencing'!#REF!,4)="Free","Please select a primer from the Standard Primer List. ",""))</f>
        <v>#REF!</v>
      </c>
      <c r="N374" s="11" t="e">
        <f>IF('Tube Sequencing'!#REF!="","",IF('Tube Sequencing'!D383="",IF('Tube Sequencing'!#REF!="Premixed","","Please enter a Primer Name. "),""))</f>
        <v>#REF!</v>
      </c>
      <c r="O374" s="11" t="e">
        <f>IF('Tube Sequencing'!#REF!="Enclosed",IF(LEN('Tube Sequencing'!E383)&gt;7,"Please check the Primer Barcode as it is longer than 6 digits and may not be valid. ",""),"")</f>
        <v>#REF!</v>
      </c>
      <c r="P374" s="11">
        <f>IF(ISBLANK('Tube Sequencing'!C383),"",IF('Tube Sequencing'!#REF!="","Please enter a Template Type. ",""))</f>
      </c>
      <c r="Q374" s="11">
        <f>IF(ISBLANK('Tube Sequencing'!C383),"",IF('Tube Sequencing'!#REF!="","Please enter Primer Type. ",""))</f>
      </c>
      <c r="R374" s="11">
        <f>IF(ISBLANK('Tube Sequencing'!C383),"",IF('Tube Sequencing'!#REF!="","Please enter Product Type. ",""))</f>
      </c>
      <c r="S374" s="11" t="e">
        <f>IF('Tube Sequencing'!#REF!="","",IF('Tube Sequencing'!C383="","Please enter a sample name for each reaction. ",""))</f>
        <v>#REF!</v>
      </c>
      <c r="Y374" s="11" t="e">
        <f>IF(VLOOKUP('Tube Sequencing'!D383,'_!Menus'!$F$2:$G$53,2,0)="Yes","Yes","")</f>
        <v>#N/A</v>
      </c>
    </row>
    <row r="375" spans="2:25" ht="12">
      <c r="B375" s="9">
        <v>375</v>
      </c>
      <c r="J375" s="11" t="e">
        <f t="shared" si="5"/>
        <v>#REF!</v>
      </c>
      <c r="K375" s="14" t="e">
        <f>IF('Tube Sequencing'!#REF!&gt;20000,IF('Tube Sequencing'!#REF!="BAC","","This read must be perfomed as a BAC Template Type. "),"")</f>
        <v>#REF!</v>
      </c>
      <c r="L375" s="11" t="e">
        <f>IF('Tube Sequencing'!#REF!="Needs Synthesis",IF('Tube Sequencing'!E384="","Please enter a sequence for a primer that needs synthesis. ",""),"")</f>
        <v>#REF!</v>
      </c>
      <c r="M375" s="11" t="e">
        <f>IF(ISTEXT(Y375),"",IF(LEFT('Tube Sequencing'!#REF!,4)="Free","Please select a primer from the Standard Primer List. ",""))</f>
        <v>#REF!</v>
      </c>
      <c r="N375" s="11" t="e">
        <f>IF('Tube Sequencing'!#REF!="","",IF('Tube Sequencing'!D384="",IF('Tube Sequencing'!#REF!="Premixed","","Please enter a Primer Name. "),""))</f>
        <v>#REF!</v>
      </c>
      <c r="O375" s="11" t="e">
        <f>IF('Tube Sequencing'!#REF!="Enclosed",IF(LEN('Tube Sequencing'!E384)&gt;7,"Please check the Primer Barcode as it is longer than 6 digits and may not be valid. ",""),"")</f>
        <v>#REF!</v>
      </c>
      <c r="P375" s="11">
        <f>IF(ISBLANK('Tube Sequencing'!C384),"",IF('Tube Sequencing'!#REF!="","Please enter a Template Type. ",""))</f>
      </c>
      <c r="Q375" s="11">
        <f>IF(ISBLANK('Tube Sequencing'!C384),"",IF('Tube Sequencing'!#REF!="","Please enter Primer Type. ",""))</f>
      </c>
      <c r="R375" s="11">
        <f>IF(ISBLANK('Tube Sequencing'!C384),"",IF('Tube Sequencing'!#REF!="","Please enter Product Type. ",""))</f>
      </c>
      <c r="S375" s="11" t="e">
        <f>IF('Tube Sequencing'!#REF!="","",IF('Tube Sequencing'!C384="","Please enter a sample name for each reaction. ",""))</f>
        <v>#REF!</v>
      </c>
      <c r="Y375" s="11" t="e">
        <f>IF(VLOOKUP('Tube Sequencing'!D384,'_!Menus'!$F$2:$G$53,2,0)="Yes","Yes","")</f>
        <v>#N/A</v>
      </c>
    </row>
    <row r="376" spans="2:25" ht="12">
      <c r="B376" s="9">
        <v>376</v>
      </c>
      <c r="J376" s="11" t="e">
        <f t="shared" si="5"/>
        <v>#REF!</v>
      </c>
      <c r="K376" s="14" t="e">
        <f>IF('Tube Sequencing'!#REF!&gt;20000,IF('Tube Sequencing'!#REF!="BAC","","This read must be perfomed as a BAC Template Type. "),"")</f>
        <v>#REF!</v>
      </c>
      <c r="L376" s="11" t="e">
        <f>IF('Tube Sequencing'!#REF!="Needs Synthesis",IF('Tube Sequencing'!E385="","Please enter a sequence for a primer that needs synthesis. ",""),"")</f>
        <v>#REF!</v>
      </c>
      <c r="M376" s="11" t="e">
        <f>IF(ISTEXT(Y376),"",IF(LEFT('Tube Sequencing'!#REF!,4)="Free","Please select a primer from the Standard Primer List. ",""))</f>
        <v>#REF!</v>
      </c>
      <c r="N376" s="11" t="e">
        <f>IF('Tube Sequencing'!#REF!="","",IF('Tube Sequencing'!D385="",IF('Tube Sequencing'!#REF!="Premixed","","Please enter a Primer Name. "),""))</f>
        <v>#REF!</v>
      </c>
      <c r="O376" s="11" t="e">
        <f>IF('Tube Sequencing'!#REF!="Enclosed",IF(LEN('Tube Sequencing'!E385)&gt;7,"Please check the Primer Barcode as it is longer than 6 digits and may not be valid. ",""),"")</f>
        <v>#REF!</v>
      </c>
      <c r="P376" s="11">
        <f>IF(ISBLANK('Tube Sequencing'!C385),"",IF('Tube Sequencing'!#REF!="","Please enter a Template Type. ",""))</f>
      </c>
      <c r="Q376" s="11">
        <f>IF(ISBLANK('Tube Sequencing'!C385),"",IF('Tube Sequencing'!#REF!="","Please enter Primer Type. ",""))</f>
      </c>
      <c r="R376" s="11">
        <f>IF(ISBLANK('Tube Sequencing'!C385),"",IF('Tube Sequencing'!#REF!="","Please enter Product Type. ",""))</f>
      </c>
      <c r="S376" s="11" t="e">
        <f>IF('Tube Sequencing'!#REF!="","",IF('Tube Sequencing'!C385="","Please enter a sample name for each reaction. ",""))</f>
        <v>#REF!</v>
      </c>
      <c r="Y376" s="11" t="e">
        <f>IF(VLOOKUP('Tube Sequencing'!D385,'_!Menus'!$F$2:$G$53,2,0)="Yes","Yes","")</f>
        <v>#N/A</v>
      </c>
    </row>
    <row r="377" spans="2:25" ht="12">
      <c r="B377" s="9">
        <v>377</v>
      </c>
      <c r="J377" s="11" t="e">
        <f t="shared" si="5"/>
        <v>#REF!</v>
      </c>
      <c r="K377" s="14" t="e">
        <f>IF('Tube Sequencing'!#REF!&gt;20000,IF('Tube Sequencing'!#REF!="BAC","","This read must be perfomed as a BAC Template Type. "),"")</f>
        <v>#REF!</v>
      </c>
      <c r="L377" s="11" t="e">
        <f>IF('Tube Sequencing'!#REF!="Needs Synthesis",IF('Tube Sequencing'!E386="","Please enter a sequence for a primer that needs synthesis. ",""),"")</f>
        <v>#REF!</v>
      </c>
      <c r="M377" s="11" t="e">
        <f>IF(ISTEXT(Y377),"",IF(LEFT('Tube Sequencing'!#REF!,4)="Free","Please select a primer from the Standard Primer List. ",""))</f>
        <v>#REF!</v>
      </c>
      <c r="N377" s="11" t="e">
        <f>IF('Tube Sequencing'!#REF!="","",IF('Tube Sequencing'!D386="",IF('Tube Sequencing'!#REF!="Premixed","","Please enter a Primer Name. "),""))</f>
        <v>#REF!</v>
      </c>
      <c r="O377" s="11" t="e">
        <f>IF('Tube Sequencing'!#REF!="Enclosed",IF(LEN('Tube Sequencing'!E386)&gt;7,"Please check the Primer Barcode as it is longer than 6 digits and may not be valid. ",""),"")</f>
        <v>#REF!</v>
      </c>
      <c r="P377" s="11">
        <f>IF(ISBLANK('Tube Sequencing'!C386),"",IF('Tube Sequencing'!#REF!="","Please enter a Template Type. ",""))</f>
      </c>
      <c r="Q377" s="11">
        <f>IF(ISBLANK('Tube Sequencing'!C386),"",IF('Tube Sequencing'!#REF!="","Please enter Primer Type. ",""))</f>
      </c>
      <c r="R377" s="11">
        <f>IF(ISBLANK('Tube Sequencing'!C386),"",IF('Tube Sequencing'!#REF!="","Please enter Product Type. ",""))</f>
      </c>
      <c r="S377" s="11" t="e">
        <f>IF('Tube Sequencing'!#REF!="","",IF('Tube Sequencing'!C386="","Please enter a sample name for each reaction. ",""))</f>
        <v>#REF!</v>
      </c>
      <c r="Y377" s="11" t="e">
        <f>IF(VLOOKUP('Tube Sequencing'!D386,'_!Menus'!$F$2:$G$53,2,0)="Yes","Yes","")</f>
        <v>#N/A</v>
      </c>
    </row>
    <row r="378" spans="2:25" ht="12">
      <c r="B378" s="9">
        <v>378</v>
      </c>
      <c r="J378" s="11" t="e">
        <f t="shared" si="5"/>
        <v>#REF!</v>
      </c>
      <c r="K378" s="14" t="e">
        <f>IF('Tube Sequencing'!#REF!&gt;20000,IF('Tube Sequencing'!#REF!="BAC","","This read must be perfomed as a BAC Template Type. "),"")</f>
        <v>#REF!</v>
      </c>
      <c r="L378" s="11" t="e">
        <f>IF('Tube Sequencing'!#REF!="Needs Synthesis",IF('Tube Sequencing'!E387="","Please enter a sequence for a primer that needs synthesis. ",""),"")</f>
        <v>#REF!</v>
      </c>
      <c r="M378" s="11" t="e">
        <f>IF(ISTEXT(Y378),"",IF(LEFT('Tube Sequencing'!#REF!,4)="Free","Please select a primer from the Standard Primer List. ",""))</f>
        <v>#REF!</v>
      </c>
      <c r="N378" s="11" t="e">
        <f>IF('Tube Sequencing'!#REF!="","",IF('Tube Sequencing'!D387="",IF('Tube Sequencing'!#REF!="Premixed","","Please enter a Primer Name. "),""))</f>
        <v>#REF!</v>
      </c>
      <c r="O378" s="11" t="e">
        <f>IF('Tube Sequencing'!#REF!="Enclosed",IF(LEN('Tube Sequencing'!E387)&gt;7,"Please check the Primer Barcode as it is longer than 6 digits and may not be valid. ",""),"")</f>
        <v>#REF!</v>
      </c>
      <c r="P378" s="11">
        <f>IF(ISBLANK('Tube Sequencing'!C387),"",IF('Tube Sequencing'!#REF!="","Please enter a Template Type. ",""))</f>
      </c>
      <c r="Q378" s="11">
        <f>IF(ISBLANK('Tube Sequencing'!C387),"",IF('Tube Sequencing'!#REF!="","Please enter Primer Type. ",""))</f>
      </c>
      <c r="R378" s="11">
        <f>IF(ISBLANK('Tube Sequencing'!C387),"",IF('Tube Sequencing'!#REF!="","Please enter Product Type. ",""))</f>
      </c>
      <c r="S378" s="11" t="e">
        <f>IF('Tube Sequencing'!#REF!="","",IF('Tube Sequencing'!C387="","Please enter a sample name for each reaction. ",""))</f>
        <v>#REF!</v>
      </c>
      <c r="Y378" s="11" t="e">
        <f>IF(VLOOKUP('Tube Sequencing'!D387,'_!Menus'!$F$2:$G$53,2,0)="Yes","Yes","")</f>
        <v>#N/A</v>
      </c>
    </row>
    <row r="379" spans="2:25" ht="12">
      <c r="B379" s="9">
        <v>379</v>
      </c>
      <c r="J379" s="11" t="e">
        <f t="shared" si="5"/>
        <v>#REF!</v>
      </c>
      <c r="K379" s="14" t="e">
        <f>IF('Tube Sequencing'!#REF!&gt;20000,IF('Tube Sequencing'!#REF!="BAC","","This read must be perfomed as a BAC Template Type. "),"")</f>
        <v>#REF!</v>
      </c>
      <c r="L379" s="11" t="e">
        <f>IF('Tube Sequencing'!#REF!="Needs Synthesis",IF('Tube Sequencing'!E388="","Please enter a sequence for a primer that needs synthesis. ",""),"")</f>
        <v>#REF!</v>
      </c>
      <c r="M379" s="11" t="e">
        <f>IF(ISTEXT(Y379),"",IF(LEFT('Tube Sequencing'!#REF!,4)="Free","Please select a primer from the Standard Primer List. ",""))</f>
        <v>#REF!</v>
      </c>
      <c r="N379" s="11" t="e">
        <f>IF('Tube Sequencing'!#REF!="","",IF('Tube Sequencing'!D388="",IF('Tube Sequencing'!#REF!="Premixed","","Please enter a Primer Name. "),""))</f>
        <v>#REF!</v>
      </c>
      <c r="O379" s="11" t="e">
        <f>IF('Tube Sequencing'!#REF!="Enclosed",IF(LEN('Tube Sequencing'!E388)&gt;7,"Please check the Primer Barcode as it is longer than 6 digits and may not be valid. ",""),"")</f>
        <v>#REF!</v>
      </c>
      <c r="P379" s="11">
        <f>IF(ISBLANK('Tube Sequencing'!C388),"",IF('Tube Sequencing'!#REF!="","Please enter a Template Type. ",""))</f>
      </c>
      <c r="Q379" s="11">
        <f>IF(ISBLANK('Tube Sequencing'!C388),"",IF('Tube Sequencing'!#REF!="","Please enter Primer Type. ",""))</f>
      </c>
      <c r="R379" s="11">
        <f>IF(ISBLANK('Tube Sequencing'!C388),"",IF('Tube Sequencing'!#REF!="","Please enter Product Type. ",""))</f>
      </c>
      <c r="S379" s="11" t="e">
        <f>IF('Tube Sequencing'!#REF!="","",IF('Tube Sequencing'!C388="","Please enter a sample name for each reaction. ",""))</f>
        <v>#REF!</v>
      </c>
      <c r="Y379" s="11" t="e">
        <f>IF(VLOOKUP('Tube Sequencing'!D388,'_!Menus'!$F$2:$G$53,2,0)="Yes","Yes","")</f>
        <v>#N/A</v>
      </c>
    </row>
    <row r="380" spans="2:25" ht="12">
      <c r="B380" s="9">
        <v>380</v>
      </c>
      <c r="J380" s="11" t="e">
        <f t="shared" si="5"/>
        <v>#REF!</v>
      </c>
      <c r="K380" s="14" t="e">
        <f>IF('Tube Sequencing'!#REF!&gt;20000,IF('Tube Sequencing'!#REF!="BAC","","This read must be perfomed as a BAC Template Type. "),"")</f>
        <v>#REF!</v>
      </c>
      <c r="L380" s="11" t="e">
        <f>IF('Tube Sequencing'!#REF!="Needs Synthesis",IF('Tube Sequencing'!E389="","Please enter a sequence for a primer that needs synthesis. ",""),"")</f>
        <v>#REF!</v>
      </c>
      <c r="M380" s="11" t="e">
        <f>IF(ISTEXT(Y380),"",IF(LEFT('Tube Sequencing'!#REF!,4)="Free","Please select a primer from the Standard Primer List. ",""))</f>
        <v>#REF!</v>
      </c>
      <c r="N380" s="11" t="e">
        <f>IF('Tube Sequencing'!#REF!="","",IF('Tube Sequencing'!D389="",IF('Tube Sequencing'!#REF!="Premixed","","Please enter a Primer Name. "),""))</f>
        <v>#REF!</v>
      </c>
      <c r="O380" s="11" t="e">
        <f>IF('Tube Sequencing'!#REF!="Enclosed",IF(LEN('Tube Sequencing'!E389)&gt;7,"Please check the Primer Barcode as it is longer than 6 digits and may not be valid. ",""),"")</f>
        <v>#REF!</v>
      </c>
      <c r="P380" s="11">
        <f>IF(ISBLANK('Tube Sequencing'!C389),"",IF('Tube Sequencing'!#REF!="","Please enter a Template Type. ",""))</f>
      </c>
      <c r="Q380" s="11">
        <f>IF(ISBLANK('Tube Sequencing'!C389),"",IF('Tube Sequencing'!#REF!="","Please enter Primer Type. ",""))</f>
      </c>
      <c r="R380" s="11">
        <f>IF(ISBLANK('Tube Sequencing'!C389),"",IF('Tube Sequencing'!#REF!="","Please enter Product Type. ",""))</f>
      </c>
      <c r="S380" s="11" t="e">
        <f>IF('Tube Sequencing'!#REF!="","",IF('Tube Sequencing'!C389="","Please enter a sample name for each reaction. ",""))</f>
        <v>#REF!</v>
      </c>
      <c r="Y380" s="11" t="e">
        <f>IF(VLOOKUP('Tube Sequencing'!D389,'_!Menus'!$F$2:$G$53,2,0)="Yes","Yes","")</f>
        <v>#N/A</v>
      </c>
    </row>
    <row r="381" spans="2:25" ht="12">
      <c r="B381" s="9">
        <v>381</v>
      </c>
      <c r="J381" s="11" t="e">
        <f t="shared" si="5"/>
        <v>#REF!</v>
      </c>
      <c r="K381" s="14" t="e">
        <f>IF('Tube Sequencing'!#REF!&gt;20000,IF('Tube Sequencing'!#REF!="BAC","","This read must be perfomed as a BAC Template Type. "),"")</f>
        <v>#REF!</v>
      </c>
      <c r="L381" s="11" t="e">
        <f>IF('Tube Sequencing'!#REF!="Needs Synthesis",IF('Tube Sequencing'!E390="","Please enter a sequence for a primer that needs synthesis. ",""),"")</f>
        <v>#REF!</v>
      </c>
      <c r="M381" s="11" t="e">
        <f>IF(ISTEXT(Y381),"",IF(LEFT('Tube Sequencing'!#REF!,4)="Free","Please select a primer from the Standard Primer List. ",""))</f>
        <v>#REF!</v>
      </c>
      <c r="N381" s="11" t="e">
        <f>IF('Tube Sequencing'!#REF!="","",IF('Tube Sequencing'!D390="",IF('Tube Sequencing'!#REF!="Premixed","","Please enter a Primer Name. "),""))</f>
        <v>#REF!</v>
      </c>
      <c r="O381" s="11" t="e">
        <f>IF('Tube Sequencing'!#REF!="Enclosed",IF(LEN('Tube Sequencing'!E390)&gt;7,"Please check the Primer Barcode as it is longer than 6 digits and may not be valid. ",""),"")</f>
        <v>#REF!</v>
      </c>
      <c r="P381" s="11">
        <f>IF(ISBLANK('Tube Sequencing'!C390),"",IF('Tube Sequencing'!#REF!="","Please enter a Template Type. ",""))</f>
      </c>
      <c r="Q381" s="11">
        <f>IF(ISBLANK('Tube Sequencing'!C390),"",IF('Tube Sequencing'!#REF!="","Please enter Primer Type. ",""))</f>
      </c>
      <c r="R381" s="11">
        <f>IF(ISBLANK('Tube Sequencing'!C390),"",IF('Tube Sequencing'!#REF!="","Please enter Product Type. ",""))</f>
      </c>
      <c r="S381" s="11" t="e">
        <f>IF('Tube Sequencing'!#REF!="","",IF('Tube Sequencing'!C390="","Please enter a sample name for each reaction. ",""))</f>
        <v>#REF!</v>
      </c>
      <c r="Y381" s="11" t="e">
        <f>IF(VLOOKUP('Tube Sequencing'!D390,'_!Menus'!$F$2:$G$53,2,0)="Yes","Yes","")</f>
        <v>#N/A</v>
      </c>
    </row>
    <row r="382" spans="2:25" ht="12">
      <c r="B382" s="9">
        <v>382</v>
      </c>
      <c r="J382" s="11" t="e">
        <f t="shared" si="5"/>
        <v>#REF!</v>
      </c>
      <c r="K382" s="14" t="e">
        <f>IF('Tube Sequencing'!#REF!&gt;20000,IF('Tube Sequencing'!#REF!="BAC","","This read must be perfomed as a BAC Template Type. "),"")</f>
        <v>#REF!</v>
      </c>
      <c r="L382" s="11" t="e">
        <f>IF('Tube Sequencing'!#REF!="Needs Synthesis",IF('Tube Sequencing'!E391="","Please enter a sequence for a primer that needs synthesis. ",""),"")</f>
        <v>#REF!</v>
      </c>
      <c r="M382" s="11" t="e">
        <f>IF(ISTEXT(Y382),"",IF(LEFT('Tube Sequencing'!#REF!,4)="Free","Please select a primer from the Standard Primer List. ",""))</f>
        <v>#REF!</v>
      </c>
      <c r="N382" s="11" t="e">
        <f>IF('Tube Sequencing'!#REF!="","",IF('Tube Sequencing'!D391="",IF('Tube Sequencing'!#REF!="Premixed","","Please enter a Primer Name. "),""))</f>
        <v>#REF!</v>
      </c>
      <c r="O382" s="11" t="e">
        <f>IF('Tube Sequencing'!#REF!="Enclosed",IF(LEN('Tube Sequencing'!E391)&gt;7,"Please check the Primer Barcode as it is longer than 6 digits and may not be valid. ",""),"")</f>
        <v>#REF!</v>
      </c>
      <c r="P382" s="11">
        <f>IF(ISBLANK('Tube Sequencing'!C391),"",IF('Tube Sequencing'!#REF!="","Please enter a Template Type. ",""))</f>
      </c>
      <c r="Q382" s="11">
        <f>IF(ISBLANK('Tube Sequencing'!C391),"",IF('Tube Sequencing'!#REF!="","Please enter Primer Type. ",""))</f>
      </c>
      <c r="R382" s="11">
        <f>IF(ISBLANK('Tube Sequencing'!C391),"",IF('Tube Sequencing'!#REF!="","Please enter Product Type. ",""))</f>
      </c>
      <c r="S382" s="11" t="e">
        <f>IF('Tube Sequencing'!#REF!="","",IF('Tube Sequencing'!C391="","Please enter a sample name for each reaction. ",""))</f>
        <v>#REF!</v>
      </c>
      <c r="Y382" s="11" t="e">
        <f>IF(VLOOKUP('Tube Sequencing'!D391,'_!Menus'!$F$2:$G$53,2,0)="Yes","Yes","")</f>
        <v>#N/A</v>
      </c>
    </row>
    <row r="383" spans="2:25" ht="12">
      <c r="B383" s="9">
        <v>383</v>
      </c>
      <c r="J383" s="11" t="e">
        <f t="shared" si="5"/>
        <v>#REF!</v>
      </c>
      <c r="K383" s="14" t="e">
        <f>IF('Tube Sequencing'!#REF!&gt;20000,IF('Tube Sequencing'!#REF!="BAC","","This read must be perfomed as a BAC Template Type. "),"")</f>
        <v>#REF!</v>
      </c>
      <c r="L383" s="11" t="e">
        <f>IF('Tube Sequencing'!#REF!="Needs Synthesis",IF('Tube Sequencing'!E392="","Please enter a sequence for a primer that needs synthesis. ",""),"")</f>
        <v>#REF!</v>
      </c>
      <c r="M383" s="11" t="e">
        <f>IF(ISTEXT(Y383),"",IF(LEFT('Tube Sequencing'!#REF!,4)="Free","Please select a primer from the Standard Primer List. ",""))</f>
        <v>#REF!</v>
      </c>
      <c r="N383" s="11" t="e">
        <f>IF('Tube Sequencing'!#REF!="","",IF('Tube Sequencing'!D392="",IF('Tube Sequencing'!#REF!="Premixed","","Please enter a Primer Name. "),""))</f>
        <v>#REF!</v>
      </c>
      <c r="O383" s="11" t="e">
        <f>IF('Tube Sequencing'!#REF!="Enclosed",IF(LEN('Tube Sequencing'!E392)&gt;7,"Please check the Primer Barcode as it is longer than 6 digits and may not be valid. ",""),"")</f>
        <v>#REF!</v>
      </c>
      <c r="P383" s="11">
        <f>IF(ISBLANK('Tube Sequencing'!C392),"",IF('Tube Sequencing'!#REF!="","Please enter a Template Type. ",""))</f>
      </c>
      <c r="Q383" s="11">
        <f>IF(ISBLANK('Tube Sequencing'!C392),"",IF('Tube Sequencing'!#REF!="","Please enter Primer Type. ",""))</f>
      </c>
      <c r="R383" s="11">
        <f>IF(ISBLANK('Tube Sequencing'!C392),"",IF('Tube Sequencing'!#REF!="","Please enter Product Type. ",""))</f>
      </c>
      <c r="S383" s="11" t="e">
        <f>IF('Tube Sequencing'!#REF!="","",IF('Tube Sequencing'!C392="","Please enter a sample name for each reaction. ",""))</f>
        <v>#REF!</v>
      </c>
      <c r="Y383" s="11" t="e">
        <f>IF(VLOOKUP('Tube Sequencing'!D392,'_!Menus'!$F$2:$G$53,2,0)="Yes","Yes","")</f>
        <v>#N/A</v>
      </c>
    </row>
    <row r="384" spans="2:25" ht="12">
      <c r="B384" s="9">
        <v>384</v>
      </c>
      <c r="J384" s="11" t="e">
        <f t="shared" si="5"/>
        <v>#REF!</v>
      </c>
      <c r="K384" s="14" t="e">
        <f>IF('Tube Sequencing'!#REF!&gt;20000,IF('Tube Sequencing'!#REF!="BAC","","This read must be perfomed as a BAC Template Type. "),"")</f>
        <v>#REF!</v>
      </c>
      <c r="L384" s="11" t="e">
        <f>IF('Tube Sequencing'!#REF!="Needs Synthesis",IF('Tube Sequencing'!E393="","Please enter a sequence for a primer that needs synthesis. ",""),"")</f>
        <v>#REF!</v>
      </c>
      <c r="M384" s="11" t="e">
        <f>IF(ISTEXT(Y384),"",IF(LEFT('Tube Sequencing'!#REF!,4)="Free","Please select a primer from the Standard Primer List. ",""))</f>
        <v>#REF!</v>
      </c>
      <c r="N384" s="11" t="e">
        <f>IF('Tube Sequencing'!#REF!="","",IF('Tube Sequencing'!D393="",IF('Tube Sequencing'!#REF!="Premixed","","Please enter a Primer Name. "),""))</f>
        <v>#REF!</v>
      </c>
      <c r="O384" s="11" t="e">
        <f>IF('Tube Sequencing'!#REF!="Enclosed",IF(LEN('Tube Sequencing'!E393)&gt;7,"Please check the Primer Barcode as it is longer than 6 digits and may not be valid. ",""),"")</f>
        <v>#REF!</v>
      </c>
      <c r="P384" s="11">
        <f>IF(ISBLANK('Tube Sequencing'!C393),"",IF('Tube Sequencing'!#REF!="","Please enter a Template Type. ",""))</f>
      </c>
      <c r="Q384" s="11">
        <f>IF(ISBLANK('Tube Sequencing'!C393),"",IF('Tube Sequencing'!#REF!="","Please enter Primer Type. ",""))</f>
      </c>
      <c r="R384" s="11">
        <f>IF(ISBLANK('Tube Sequencing'!C393),"",IF('Tube Sequencing'!#REF!="","Please enter Product Type. ",""))</f>
      </c>
      <c r="S384" s="11" t="e">
        <f>IF('Tube Sequencing'!#REF!="","",IF('Tube Sequencing'!C393="","Please enter a sample name for each reaction. ",""))</f>
        <v>#REF!</v>
      </c>
      <c r="Y384" s="11" t="e">
        <f>IF(VLOOKUP('Tube Sequencing'!D393,'_!Menus'!$F$2:$G$53,2,0)="Yes","Yes","")</f>
        <v>#N/A</v>
      </c>
    </row>
    <row r="385" spans="2:25" ht="12">
      <c r="B385" s="9">
        <v>385</v>
      </c>
      <c r="J385" s="11" t="e">
        <f t="shared" si="5"/>
        <v>#REF!</v>
      </c>
      <c r="K385" s="14" t="e">
        <f>IF('Tube Sequencing'!#REF!&gt;20000,IF('Tube Sequencing'!#REF!="BAC","","This read must be perfomed as a BAC Template Type. "),"")</f>
        <v>#REF!</v>
      </c>
      <c r="L385" s="11" t="e">
        <f>IF('Tube Sequencing'!#REF!="Needs Synthesis",IF('Tube Sequencing'!E394="","Please enter a sequence for a primer that needs synthesis. ",""),"")</f>
        <v>#REF!</v>
      </c>
      <c r="M385" s="11" t="e">
        <f>IF(ISTEXT(Y385),"",IF(LEFT('Tube Sequencing'!#REF!,4)="Free","Please select a primer from the Standard Primer List. ",""))</f>
        <v>#REF!</v>
      </c>
      <c r="N385" s="11" t="e">
        <f>IF('Tube Sequencing'!#REF!="","",IF('Tube Sequencing'!D394="",IF('Tube Sequencing'!#REF!="Premixed","","Please enter a Primer Name. "),""))</f>
        <v>#REF!</v>
      </c>
      <c r="O385" s="11" t="e">
        <f>IF('Tube Sequencing'!#REF!="Enclosed",IF(LEN('Tube Sequencing'!E394)&gt;7,"Please check the Primer Barcode as it is longer than 6 digits and may not be valid. ",""),"")</f>
        <v>#REF!</v>
      </c>
      <c r="P385" s="11">
        <f>IF(ISBLANK('Tube Sequencing'!C394),"",IF('Tube Sequencing'!#REF!="","Please enter a Template Type. ",""))</f>
      </c>
      <c r="Q385" s="11">
        <f>IF(ISBLANK('Tube Sequencing'!C394),"",IF('Tube Sequencing'!#REF!="","Please enter Primer Type. ",""))</f>
      </c>
      <c r="R385" s="11">
        <f>IF(ISBLANK('Tube Sequencing'!C394),"",IF('Tube Sequencing'!#REF!="","Please enter Product Type. ",""))</f>
      </c>
      <c r="S385" s="11" t="e">
        <f>IF('Tube Sequencing'!#REF!="","",IF('Tube Sequencing'!C394="","Please enter a sample name for each reaction. ",""))</f>
        <v>#REF!</v>
      </c>
      <c r="Y385" s="11" t="e">
        <f>IF(VLOOKUP('Tube Sequencing'!D394,'_!Menus'!$F$2:$G$53,2,0)="Yes","Yes","")</f>
        <v>#N/A</v>
      </c>
    </row>
    <row r="386" spans="2:25" ht="12">
      <c r="B386" s="9">
        <v>386</v>
      </c>
      <c r="J386" s="11" t="e">
        <f t="shared" si="5"/>
        <v>#REF!</v>
      </c>
      <c r="K386" s="14" t="e">
        <f>IF('Tube Sequencing'!#REF!&gt;20000,IF('Tube Sequencing'!#REF!="BAC","","This read must be perfomed as a BAC Template Type. "),"")</f>
        <v>#REF!</v>
      </c>
      <c r="L386" s="11" t="e">
        <f>IF('Tube Sequencing'!#REF!="Needs Synthesis",IF('Tube Sequencing'!E395="","Please enter a sequence for a primer that needs synthesis. ",""),"")</f>
        <v>#REF!</v>
      </c>
      <c r="M386" s="11" t="e">
        <f>IF(ISTEXT(Y386),"",IF(LEFT('Tube Sequencing'!#REF!,4)="Free","Please select a primer from the Standard Primer List. ",""))</f>
        <v>#REF!</v>
      </c>
      <c r="N386" s="11" t="e">
        <f>IF('Tube Sequencing'!#REF!="","",IF('Tube Sequencing'!D395="",IF('Tube Sequencing'!#REF!="Premixed","","Please enter a Primer Name. "),""))</f>
        <v>#REF!</v>
      </c>
      <c r="O386" s="11" t="e">
        <f>IF('Tube Sequencing'!#REF!="Enclosed",IF(LEN('Tube Sequencing'!E395)&gt;7,"Please check the Primer Barcode as it is longer than 6 digits and may not be valid. ",""),"")</f>
        <v>#REF!</v>
      </c>
      <c r="P386" s="11">
        <f>IF(ISBLANK('Tube Sequencing'!C395),"",IF('Tube Sequencing'!#REF!="","Please enter a Template Type. ",""))</f>
      </c>
      <c r="Q386" s="11">
        <f>IF(ISBLANK('Tube Sequencing'!C395),"",IF('Tube Sequencing'!#REF!="","Please enter Primer Type. ",""))</f>
      </c>
      <c r="R386" s="11">
        <f>IF(ISBLANK('Tube Sequencing'!C395),"",IF('Tube Sequencing'!#REF!="","Please enter Product Type. ",""))</f>
      </c>
      <c r="S386" s="11" t="e">
        <f>IF('Tube Sequencing'!#REF!="","",IF('Tube Sequencing'!C395="","Please enter a sample name for each reaction. ",""))</f>
        <v>#REF!</v>
      </c>
      <c r="Y386" s="11" t="e">
        <f>IF(VLOOKUP('Tube Sequencing'!D395,'_!Menus'!$F$2:$G$53,2,0)="Yes","Yes","")</f>
        <v>#N/A</v>
      </c>
    </row>
    <row r="387" spans="2:25" ht="12">
      <c r="B387" s="9">
        <v>387</v>
      </c>
      <c r="J387" s="11" t="e">
        <f t="shared" si="5"/>
        <v>#REF!</v>
      </c>
      <c r="K387" s="14" t="e">
        <f>IF('Tube Sequencing'!#REF!&gt;20000,IF('Tube Sequencing'!#REF!="BAC","","This read must be perfomed as a BAC Template Type. "),"")</f>
        <v>#REF!</v>
      </c>
      <c r="L387" s="11" t="e">
        <f>IF('Tube Sequencing'!#REF!="Needs Synthesis",IF('Tube Sequencing'!E396="","Please enter a sequence for a primer that needs synthesis. ",""),"")</f>
        <v>#REF!</v>
      </c>
      <c r="M387" s="11" t="e">
        <f>IF(ISTEXT(Y387),"",IF(LEFT('Tube Sequencing'!#REF!,4)="Free","Please select a primer from the Standard Primer List. ",""))</f>
        <v>#REF!</v>
      </c>
      <c r="N387" s="11" t="e">
        <f>IF('Tube Sequencing'!#REF!="","",IF('Tube Sequencing'!D396="",IF('Tube Sequencing'!#REF!="Premixed","","Please enter a Primer Name. "),""))</f>
        <v>#REF!</v>
      </c>
      <c r="O387" s="11" t="e">
        <f>IF('Tube Sequencing'!#REF!="Enclosed",IF(LEN('Tube Sequencing'!E396)&gt;7,"Please check the Primer Barcode as it is longer than 6 digits and may not be valid. ",""),"")</f>
        <v>#REF!</v>
      </c>
      <c r="P387" s="11">
        <f>IF(ISBLANK('Tube Sequencing'!C396),"",IF('Tube Sequencing'!#REF!="","Please enter a Template Type. ",""))</f>
      </c>
      <c r="Q387" s="11">
        <f>IF(ISBLANK('Tube Sequencing'!C396),"",IF('Tube Sequencing'!#REF!="","Please enter Primer Type. ",""))</f>
      </c>
      <c r="R387" s="11">
        <f>IF(ISBLANK('Tube Sequencing'!C396),"",IF('Tube Sequencing'!#REF!="","Please enter Product Type. ",""))</f>
      </c>
      <c r="S387" s="11" t="e">
        <f>IF('Tube Sequencing'!#REF!="","",IF('Tube Sequencing'!C396="","Please enter a sample name for each reaction. ",""))</f>
        <v>#REF!</v>
      </c>
      <c r="Y387" s="11" t="e">
        <f>IF(VLOOKUP('Tube Sequencing'!D396,'_!Menus'!$F$2:$G$53,2,0)="Yes","Yes","")</f>
        <v>#N/A</v>
      </c>
    </row>
    <row r="388" spans="2:25" ht="12">
      <c r="B388" s="9">
        <v>388</v>
      </c>
      <c r="J388" s="11" t="e">
        <f t="shared" si="5"/>
        <v>#REF!</v>
      </c>
      <c r="K388" s="14" t="e">
        <f>IF('Tube Sequencing'!#REF!&gt;20000,IF('Tube Sequencing'!#REF!="BAC","","This read must be perfomed as a BAC Template Type. "),"")</f>
        <v>#REF!</v>
      </c>
      <c r="L388" s="11" t="e">
        <f>IF('Tube Sequencing'!#REF!="Needs Synthesis",IF('Tube Sequencing'!E397="","Please enter a sequence for a primer that needs synthesis. ",""),"")</f>
        <v>#REF!</v>
      </c>
      <c r="M388" s="11" t="e">
        <f>IF(ISTEXT(Y388),"",IF(LEFT('Tube Sequencing'!#REF!,4)="Free","Please select a primer from the Standard Primer List. ",""))</f>
        <v>#REF!</v>
      </c>
      <c r="N388" s="11" t="e">
        <f>IF('Tube Sequencing'!#REF!="","",IF('Tube Sequencing'!D397="",IF('Tube Sequencing'!#REF!="Premixed","","Please enter a Primer Name. "),""))</f>
        <v>#REF!</v>
      </c>
      <c r="O388" s="11" t="e">
        <f>IF('Tube Sequencing'!#REF!="Enclosed",IF(LEN('Tube Sequencing'!E397)&gt;7,"Please check the Primer Barcode as it is longer than 6 digits and may not be valid. ",""),"")</f>
        <v>#REF!</v>
      </c>
      <c r="P388" s="11">
        <f>IF(ISBLANK('Tube Sequencing'!C397),"",IF('Tube Sequencing'!#REF!="","Please enter a Template Type. ",""))</f>
      </c>
      <c r="Q388" s="11">
        <f>IF(ISBLANK('Tube Sequencing'!C397),"",IF('Tube Sequencing'!#REF!="","Please enter Primer Type. ",""))</f>
      </c>
      <c r="R388" s="11">
        <f>IF(ISBLANK('Tube Sequencing'!C397),"",IF('Tube Sequencing'!#REF!="","Please enter Product Type. ",""))</f>
      </c>
      <c r="S388" s="11" t="e">
        <f>IF('Tube Sequencing'!#REF!="","",IF('Tube Sequencing'!C397="","Please enter a sample name for each reaction. ",""))</f>
        <v>#REF!</v>
      </c>
      <c r="Y388" s="11" t="e">
        <f>IF(VLOOKUP('Tube Sequencing'!D397,'_!Menus'!$F$2:$G$53,2,0)="Yes","Yes","")</f>
        <v>#N/A</v>
      </c>
    </row>
    <row r="389" spans="2:25" ht="12">
      <c r="B389" s="9">
        <v>389</v>
      </c>
      <c r="J389" s="11" t="e">
        <f t="shared" si="5"/>
        <v>#REF!</v>
      </c>
      <c r="K389" s="14" t="e">
        <f>IF('Tube Sequencing'!#REF!&gt;20000,IF('Tube Sequencing'!#REF!="BAC","","This read must be perfomed as a BAC Template Type. "),"")</f>
        <v>#REF!</v>
      </c>
      <c r="L389" s="11" t="e">
        <f>IF('Tube Sequencing'!#REF!="Needs Synthesis",IF('Tube Sequencing'!E398="","Please enter a sequence for a primer that needs synthesis. ",""),"")</f>
        <v>#REF!</v>
      </c>
      <c r="M389" s="11" t="e">
        <f>IF(ISTEXT(Y389),"",IF(LEFT('Tube Sequencing'!#REF!,4)="Free","Please select a primer from the Standard Primer List. ",""))</f>
        <v>#REF!</v>
      </c>
      <c r="N389" s="11" t="e">
        <f>IF('Tube Sequencing'!#REF!="","",IF('Tube Sequencing'!D398="",IF('Tube Sequencing'!#REF!="Premixed","","Please enter a Primer Name. "),""))</f>
        <v>#REF!</v>
      </c>
      <c r="O389" s="11" t="e">
        <f>IF('Tube Sequencing'!#REF!="Enclosed",IF(LEN('Tube Sequencing'!E398)&gt;7,"Please check the Primer Barcode as it is longer than 6 digits and may not be valid. ",""),"")</f>
        <v>#REF!</v>
      </c>
      <c r="P389" s="11">
        <f>IF(ISBLANK('Tube Sequencing'!C398),"",IF('Tube Sequencing'!#REF!="","Please enter a Template Type. ",""))</f>
      </c>
      <c r="Q389" s="11">
        <f>IF(ISBLANK('Tube Sequencing'!C398),"",IF('Tube Sequencing'!#REF!="","Please enter Primer Type. ",""))</f>
      </c>
      <c r="R389" s="11">
        <f>IF(ISBLANK('Tube Sequencing'!C398),"",IF('Tube Sequencing'!#REF!="","Please enter Product Type. ",""))</f>
      </c>
      <c r="S389" s="11" t="e">
        <f>IF('Tube Sequencing'!#REF!="","",IF('Tube Sequencing'!C398="","Please enter a sample name for each reaction. ",""))</f>
        <v>#REF!</v>
      </c>
      <c r="Y389" s="11" t="e">
        <f>IF(VLOOKUP('Tube Sequencing'!D398,'_!Menus'!$F$2:$G$53,2,0)="Yes","Yes","")</f>
        <v>#N/A</v>
      </c>
    </row>
    <row r="390" spans="2:25" ht="12">
      <c r="B390" s="9">
        <v>390</v>
      </c>
      <c r="J390" s="11" t="e">
        <f aca="true" t="shared" si="6" ref="J390:J453">CONCATENATE(,K390,L390,M390,N390,O390,P390,,Q390,R390,S390,T390)</f>
        <v>#REF!</v>
      </c>
      <c r="K390" s="14" t="e">
        <f>IF('Tube Sequencing'!#REF!&gt;20000,IF('Tube Sequencing'!#REF!="BAC","","This read must be perfomed as a BAC Template Type. "),"")</f>
        <v>#REF!</v>
      </c>
      <c r="L390" s="11" t="e">
        <f>IF('Tube Sequencing'!#REF!="Needs Synthesis",IF('Tube Sequencing'!E399="","Please enter a sequence for a primer that needs synthesis. ",""),"")</f>
        <v>#REF!</v>
      </c>
      <c r="M390" s="11" t="e">
        <f>IF(ISTEXT(Y390),"",IF(LEFT('Tube Sequencing'!#REF!,4)="Free","Please select a primer from the Standard Primer List. ",""))</f>
        <v>#REF!</v>
      </c>
      <c r="N390" s="11" t="e">
        <f>IF('Tube Sequencing'!#REF!="","",IF('Tube Sequencing'!D399="",IF('Tube Sequencing'!#REF!="Premixed","","Please enter a Primer Name. "),""))</f>
        <v>#REF!</v>
      </c>
      <c r="O390" s="11" t="e">
        <f>IF('Tube Sequencing'!#REF!="Enclosed",IF(LEN('Tube Sequencing'!E399)&gt;7,"Please check the Primer Barcode as it is longer than 6 digits and may not be valid. ",""),"")</f>
        <v>#REF!</v>
      </c>
      <c r="P390" s="11">
        <f>IF(ISBLANK('Tube Sequencing'!C399),"",IF('Tube Sequencing'!#REF!="","Please enter a Template Type. ",""))</f>
      </c>
      <c r="Q390" s="11">
        <f>IF(ISBLANK('Tube Sequencing'!C399),"",IF('Tube Sequencing'!#REF!="","Please enter Primer Type. ",""))</f>
      </c>
      <c r="R390" s="11">
        <f>IF(ISBLANK('Tube Sequencing'!C399),"",IF('Tube Sequencing'!#REF!="","Please enter Product Type. ",""))</f>
      </c>
      <c r="S390" s="11" t="e">
        <f>IF('Tube Sequencing'!#REF!="","",IF('Tube Sequencing'!C399="","Please enter a sample name for each reaction. ",""))</f>
        <v>#REF!</v>
      </c>
      <c r="Y390" s="11" t="e">
        <f>IF(VLOOKUP('Tube Sequencing'!D399,'_!Menus'!$F$2:$G$53,2,0)="Yes","Yes","")</f>
        <v>#N/A</v>
      </c>
    </row>
    <row r="391" spans="2:25" ht="12">
      <c r="B391" s="9">
        <v>391</v>
      </c>
      <c r="J391" s="11" t="e">
        <f t="shared" si="6"/>
        <v>#REF!</v>
      </c>
      <c r="K391" s="14" t="e">
        <f>IF('Tube Sequencing'!#REF!&gt;20000,IF('Tube Sequencing'!#REF!="BAC","","This read must be perfomed as a BAC Template Type. "),"")</f>
        <v>#REF!</v>
      </c>
      <c r="L391" s="11" t="e">
        <f>IF('Tube Sequencing'!#REF!="Needs Synthesis",IF('Tube Sequencing'!E400="","Please enter a sequence for a primer that needs synthesis. ",""),"")</f>
        <v>#REF!</v>
      </c>
      <c r="M391" s="11" t="e">
        <f>IF(ISTEXT(Y391),"",IF(LEFT('Tube Sequencing'!#REF!,4)="Free","Please select a primer from the Standard Primer List. ",""))</f>
        <v>#REF!</v>
      </c>
      <c r="N391" s="11" t="e">
        <f>IF('Tube Sequencing'!#REF!="","",IF('Tube Sequencing'!D400="",IF('Tube Sequencing'!#REF!="Premixed","","Please enter a Primer Name. "),""))</f>
        <v>#REF!</v>
      </c>
      <c r="O391" s="11" t="e">
        <f>IF('Tube Sequencing'!#REF!="Enclosed",IF(LEN('Tube Sequencing'!E400)&gt;7,"Please check the Primer Barcode as it is longer than 6 digits and may not be valid. ",""),"")</f>
        <v>#REF!</v>
      </c>
      <c r="P391" s="11">
        <f>IF(ISBLANK('Tube Sequencing'!C400),"",IF('Tube Sequencing'!#REF!="","Please enter a Template Type. ",""))</f>
      </c>
      <c r="Q391" s="11">
        <f>IF(ISBLANK('Tube Sequencing'!C400),"",IF('Tube Sequencing'!#REF!="","Please enter Primer Type. ",""))</f>
      </c>
      <c r="R391" s="11">
        <f>IF(ISBLANK('Tube Sequencing'!C400),"",IF('Tube Sequencing'!#REF!="","Please enter Product Type. ",""))</f>
      </c>
      <c r="S391" s="11" t="e">
        <f>IF('Tube Sequencing'!#REF!="","",IF('Tube Sequencing'!C400="","Please enter a sample name for each reaction. ",""))</f>
        <v>#REF!</v>
      </c>
      <c r="Y391" s="11" t="e">
        <f>IF(VLOOKUP('Tube Sequencing'!D400,'_!Menus'!$F$2:$G$53,2,0)="Yes","Yes","")</f>
        <v>#N/A</v>
      </c>
    </row>
    <row r="392" spans="2:25" ht="12">
      <c r="B392" s="9">
        <v>392</v>
      </c>
      <c r="J392" s="11" t="e">
        <f t="shared" si="6"/>
        <v>#REF!</v>
      </c>
      <c r="K392" s="14" t="e">
        <f>IF('Tube Sequencing'!#REF!&gt;20000,IF('Tube Sequencing'!#REF!="BAC","","This read must be perfomed as a BAC Template Type. "),"")</f>
        <v>#REF!</v>
      </c>
      <c r="L392" s="11" t="e">
        <f>IF('Tube Sequencing'!#REF!="Needs Synthesis",IF('Tube Sequencing'!E401="","Please enter a sequence for a primer that needs synthesis. ",""),"")</f>
        <v>#REF!</v>
      </c>
      <c r="M392" s="11" t="e">
        <f>IF(ISTEXT(Y392),"",IF(LEFT('Tube Sequencing'!#REF!,4)="Free","Please select a primer from the Standard Primer List. ",""))</f>
        <v>#REF!</v>
      </c>
      <c r="N392" s="11" t="e">
        <f>IF('Tube Sequencing'!#REF!="","",IF('Tube Sequencing'!D401="",IF('Tube Sequencing'!#REF!="Premixed","","Please enter a Primer Name. "),""))</f>
        <v>#REF!</v>
      </c>
      <c r="O392" s="11" t="e">
        <f>IF('Tube Sequencing'!#REF!="Enclosed",IF(LEN('Tube Sequencing'!E401)&gt;7,"Please check the Primer Barcode as it is longer than 6 digits and may not be valid. ",""),"")</f>
        <v>#REF!</v>
      </c>
      <c r="P392" s="11">
        <f>IF(ISBLANK('Tube Sequencing'!C401),"",IF('Tube Sequencing'!#REF!="","Please enter a Template Type. ",""))</f>
      </c>
      <c r="Q392" s="11">
        <f>IF(ISBLANK('Tube Sequencing'!C401),"",IF('Tube Sequencing'!#REF!="","Please enter Primer Type. ",""))</f>
      </c>
      <c r="R392" s="11">
        <f>IF(ISBLANK('Tube Sequencing'!C401),"",IF('Tube Sequencing'!#REF!="","Please enter Product Type. ",""))</f>
      </c>
      <c r="S392" s="11" t="e">
        <f>IF('Tube Sequencing'!#REF!="","",IF('Tube Sequencing'!C401="","Please enter a sample name for each reaction. ",""))</f>
        <v>#REF!</v>
      </c>
      <c r="Y392" s="11" t="e">
        <f>IF(VLOOKUP('Tube Sequencing'!D401,'_!Menus'!$F$2:$G$53,2,0)="Yes","Yes","")</f>
        <v>#N/A</v>
      </c>
    </row>
    <row r="393" spans="2:25" ht="12">
      <c r="B393" s="9">
        <v>393</v>
      </c>
      <c r="J393" s="11" t="e">
        <f t="shared" si="6"/>
        <v>#REF!</v>
      </c>
      <c r="K393" s="14" t="e">
        <f>IF('Tube Sequencing'!#REF!&gt;20000,IF('Tube Sequencing'!#REF!="BAC","","This read must be perfomed as a BAC Template Type. "),"")</f>
        <v>#REF!</v>
      </c>
      <c r="L393" s="11" t="e">
        <f>IF('Tube Sequencing'!#REF!="Needs Synthesis",IF('Tube Sequencing'!E402="","Please enter a sequence for a primer that needs synthesis. ",""),"")</f>
        <v>#REF!</v>
      </c>
      <c r="M393" s="11" t="e">
        <f>IF(ISTEXT(Y393),"",IF(LEFT('Tube Sequencing'!#REF!,4)="Free","Please select a primer from the Standard Primer List. ",""))</f>
        <v>#REF!</v>
      </c>
      <c r="N393" s="11" t="e">
        <f>IF('Tube Sequencing'!#REF!="","",IF('Tube Sequencing'!D402="",IF('Tube Sequencing'!#REF!="Premixed","","Please enter a Primer Name. "),""))</f>
        <v>#REF!</v>
      </c>
      <c r="O393" s="11" t="e">
        <f>IF('Tube Sequencing'!#REF!="Enclosed",IF(LEN('Tube Sequencing'!E402)&gt;7,"Please check the Primer Barcode as it is longer than 6 digits and may not be valid. ",""),"")</f>
        <v>#REF!</v>
      </c>
      <c r="P393" s="11">
        <f>IF(ISBLANK('Tube Sequencing'!C402),"",IF('Tube Sequencing'!#REF!="","Please enter a Template Type. ",""))</f>
      </c>
      <c r="Q393" s="11">
        <f>IF(ISBLANK('Tube Sequencing'!C402),"",IF('Tube Sequencing'!#REF!="","Please enter Primer Type. ",""))</f>
      </c>
      <c r="R393" s="11">
        <f>IF(ISBLANK('Tube Sequencing'!C402),"",IF('Tube Sequencing'!#REF!="","Please enter Product Type. ",""))</f>
      </c>
      <c r="S393" s="11" t="e">
        <f>IF('Tube Sequencing'!#REF!="","",IF('Tube Sequencing'!C402="","Please enter a sample name for each reaction. ",""))</f>
        <v>#REF!</v>
      </c>
      <c r="Y393" s="11" t="e">
        <f>IF(VLOOKUP('Tube Sequencing'!D402,'_!Menus'!$F$2:$G$53,2,0)="Yes","Yes","")</f>
        <v>#N/A</v>
      </c>
    </row>
    <row r="394" spans="2:25" ht="12">
      <c r="B394" s="9">
        <v>394</v>
      </c>
      <c r="J394" s="11" t="e">
        <f t="shared" si="6"/>
        <v>#REF!</v>
      </c>
      <c r="K394" s="14" t="e">
        <f>IF('Tube Sequencing'!#REF!&gt;20000,IF('Tube Sequencing'!#REF!="BAC","","This read must be perfomed as a BAC Template Type. "),"")</f>
        <v>#REF!</v>
      </c>
      <c r="L394" s="11" t="e">
        <f>IF('Tube Sequencing'!#REF!="Needs Synthesis",IF('Tube Sequencing'!E403="","Please enter a sequence for a primer that needs synthesis. ",""),"")</f>
        <v>#REF!</v>
      </c>
      <c r="M394" s="11" t="e">
        <f>IF(ISTEXT(Y394),"",IF(LEFT('Tube Sequencing'!#REF!,4)="Free","Please select a primer from the Standard Primer List. ",""))</f>
        <v>#REF!</v>
      </c>
      <c r="N394" s="11" t="e">
        <f>IF('Tube Sequencing'!#REF!="","",IF('Tube Sequencing'!D403="",IF('Tube Sequencing'!#REF!="Premixed","","Please enter a Primer Name. "),""))</f>
        <v>#REF!</v>
      </c>
      <c r="O394" s="11" t="e">
        <f>IF('Tube Sequencing'!#REF!="Enclosed",IF(LEN('Tube Sequencing'!E403)&gt;7,"Please check the Primer Barcode as it is longer than 6 digits and may not be valid. ",""),"")</f>
        <v>#REF!</v>
      </c>
      <c r="P394" s="11">
        <f>IF(ISBLANK('Tube Sequencing'!C403),"",IF('Tube Sequencing'!#REF!="","Please enter a Template Type. ",""))</f>
      </c>
      <c r="Q394" s="11">
        <f>IF(ISBLANK('Tube Sequencing'!C403),"",IF('Tube Sequencing'!#REF!="","Please enter Primer Type. ",""))</f>
      </c>
      <c r="R394" s="11">
        <f>IF(ISBLANK('Tube Sequencing'!C403),"",IF('Tube Sequencing'!#REF!="","Please enter Product Type. ",""))</f>
      </c>
      <c r="S394" s="11" t="e">
        <f>IF('Tube Sequencing'!#REF!="","",IF('Tube Sequencing'!C403="","Please enter a sample name for each reaction. ",""))</f>
        <v>#REF!</v>
      </c>
      <c r="Y394" s="11" t="e">
        <f>IF(VLOOKUP('Tube Sequencing'!D403,'_!Menus'!$F$2:$G$53,2,0)="Yes","Yes","")</f>
        <v>#N/A</v>
      </c>
    </row>
    <row r="395" spans="2:25" ht="12">
      <c r="B395" s="9">
        <v>395</v>
      </c>
      <c r="J395" s="11" t="e">
        <f t="shared" si="6"/>
        <v>#REF!</v>
      </c>
      <c r="K395" s="14" t="e">
        <f>IF('Tube Sequencing'!#REF!&gt;20000,IF('Tube Sequencing'!#REF!="BAC","","This read must be perfomed as a BAC Template Type. "),"")</f>
        <v>#REF!</v>
      </c>
      <c r="L395" s="11" t="e">
        <f>IF('Tube Sequencing'!#REF!="Needs Synthesis",IF('Tube Sequencing'!E404="","Please enter a sequence for a primer that needs synthesis. ",""),"")</f>
        <v>#REF!</v>
      </c>
      <c r="M395" s="11" t="e">
        <f>IF(ISTEXT(Y395),"",IF(LEFT('Tube Sequencing'!#REF!,4)="Free","Please select a primer from the Standard Primer List. ",""))</f>
        <v>#REF!</v>
      </c>
      <c r="N395" s="11" t="e">
        <f>IF('Tube Sequencing'!#REF!="","",IF('Tube Sequencing'!D404="",IF('Tube Sequencing'!#REF!="Premixed","","Please enter a Primer Name. "),""))</f>
        <v>#REF!</v>
      </c>
      <c r="O395" s="11" t="e">
        <f>IF('Tube Sequencing'!#REF!="Enclosed",IF(LEN('Tube Sequencing'!E404)&gt;7,"Please check the Primer Barcode as it is longer than 6 digits and may not be valid. ",""),"")</f>
        <v>#REF!</v>
      </c>
      <c r="P395" s="11">
        <f>IF(ISBLANK('Tube Sequencing'!C404),"",IF('Tube Sequencing'!#REF!="","Please enter a Template Type. ",""))</f>
      </c>
      <c r="Q395" s="11">
        <f>IF(ISBLANK('Tube Sequencing'!C404),"",IF('Tube Sequencing'!#REF!="","Please enter Primer Type. ",""))</f>
      </c>
      <c r="R395" s="11">
        <f>IF(ISBLANK('Tube Sequencing'!C404),"",IF('Tube Sequencing'!#REF!="","Please enter Product Type. ",""))</f>
      </c>
      <c r="S395" s="11" t="e">
        <f>IF('Tube Sequencing'!#REF!="","",IF('Tube Sequencing'!C404="","Please enter a sample name for each reaction. ",""))</f>
        <v>#REF!</v>
      </c>
      <c r="Y395" s="11" t="e">
        <f>IF(VLOOKUP('Tube Sequencing'!D404,'_!Menus'!$F$2:$G$53,2,0)="Yes","Yes","")</f>
        <v>#N/A</v>
      </c>
    </row>
    <row r="396" spans="2:25" ht="12">
      <c r="B396" s="9">
        <v>396</v>
      </c>
      <c r="J396" s="11" t="e">
        <f t="shared" si="6"/>
        <v>#REF!</v>
      </c>
      <c r="K396" s="14" t="e">
        <f>IF('Tube Sequencing'!#REF!&gt;20000,IF('Tube Sequencing'!#REF!="BAC","","This read must be perfomed as a BAC Template Type. "),"")</f>
        <v>#REF!</v>
      </c>
      <c r="L396" s="11" t="e">
        <f>IF('Tube Sequencing'!#REF!="Needs Synthesis",IF('Tube Sequencing'!E405="","Please enter a sequence for a primer that needs synthesis. ",""),"")</f>
        <v>#REF!</v>
      </c>
      <c r="M396" s="11" t="e">
        <f>IF(ISTEXT(Y396),"",IF(LEFT('Tube Sequencing'!#REF!,4)="Free","Please select a primer from the Standard Primer List. ",""))</f>
        <v>#REF!</v>
      </c>
      <c r="N396" s="11" t="e">
        <f>IF('Tube Sequencing'!#REF!="","",IF('Tube Sequencing'!D405="",IF('Tube Sequencing'!#REF!="Premixed","","Please enter a Primer Name. "),""))</f>
        <v>#REF!</v>
      </c>
      <c r="O396" s="11" t="e">
        <f>IF('Tube Sequencing'!#REF!="Enclosed",IF(LEN('Tube Sequencing'!E405)&gt;7,"Please check the Primer Barcode as it is longer than 6 digits and may not be valid. ",""),"")</f>
        <v>#REF!</v>
      </c>
      <c r="P396" s="11">
        <f>IF(ISBLANK('Tube Sequencing'!C405),"",IF('Tube Sequencing'!#REF!="","Please enter a Template Type. ",""))</f>
      </c>
      <c r="Q396" s="11">
        <f>IF(ISBLANK('Tube Sequencing'!C405),"",IF('Tube Sequencing'!#REF!="","Please enter Primer Type. ",""))</f>
      </c>
      <c r="R396" s="11">
        <f>IF(ISBLANK('Tube Sequencing'!C405),"",IF('Tube Sequencing'!#REF!="","Please enter Product Type. ",""))</f>
      </c>
      <c r="S396" s="11" t="e">
        <f>IF('Tube Sequencing'!#REF!="","",IF('Tube Sequencing'!C405="","Please enter a sample name for each reaction. ",""))</f>
        <v>#REF!</v>
      </c>
      <c r="Y396" s="11" t="e">
        <f>IF(VLOOKUP('Tube Sequencing'!D405,'_!Menus'!$F$2:$G$53,2,0)="Yes","Yes","")</f>
        <v>#N/A</v>
      </c>
    </row>
    <row r="397" spans="2:25" ht="12">
      <c r="B397" s="9">
        <v>397</v>
      </c>
      <c r="J397" s="11" t="e">
        <f t="shared" si="6"/>
        <v>#REF!</v>
      </c>
      <c r="K397" s="14" t="e">
        <f>IF('Tube Sequencing'!#REF!&gt;20000,IF('Tube Sequencing'!#REF!="BAC","","This read must be perfomed as a BAC Template Type. "),"")</f>
        <v>#REF!</v>
      </c>
      <c r="L397" s="11" t="e">
        <f>IF('Tube Sequencing'!#REF!="Needs Synthesis",IF('Tube Sequencing'!E406="","Please enter a sequence for a primer that needs synthesis. ",""),"")</f>
        <v>#REF!</v>
      </c>
      <c r="M397" s="11" t="e">
        <f>IF(ISTEXT(Y397),"",IF(LEFT('Tube Sequencing'!#REF!,4)="Free","Please select a primer from the Standard Primer List. ",""))</f>
        <v>#REF!</v>
      </c>
      <c r="N397" s="11" t="e">
        <f>IF('Tube Sequencing'!#REF!="","",IF('Tube Sequencing'!D406="",IF('Tube Sequencing'!#REF!="Premixed","","Please enter a Primer Name. "),""))</f>
        <v>#REF!</v>
      </c>
      <c r="O397" s="11" t="e">
        <f>IF('Tube Sequencing'!#REF!="Enclosed",IF(LEN('Tube Sequencing'!E406)&gt;7,"Please check the Primer Barcode as it is longer than 6 digits and may not be valid. ",""),"")</f>
        <v>#REF!</v>
      </c>
      <c r="P397" s="11">
        <f>IF(ISBLANK('Tube Sequencing'!C406),"",IF('Tube Sequencing'!#REF!="","Please enter a Template Type. ",""))</f>
      </c>
      <c r="Q397" s="11">
        <f>IF(ISBLANK('Tube Sequencing'!C406),"",IF('Tube Sequencing'!#REF!="","Please enter Primer Type. ",""))</f>
      </c>
      <c r="R397" s="11">
        <f>IF(ISBLANK('Tube Sequencing'!C406),"",IF('Tube Sequencing'!#REF!="","Please enter Product Type. ",""))</f>
      </c>
      <c r="S397" s="11" t="e">
        <f>IF('Tube Sequencing'!#REF!="","",IF('Tube Sequencing'!C406="","Please enter a sample name for each reaction. ",""))</f>
        <v>#REF!</v>
      </c>
      <c r="Y397" s="11" t="e">
        <f>IF(VLOOKUP('Tube Sequencing'!D406,'_!Menus'!$F$2:$G$53,2,0)="Yes","Yes","")</f>
        <v>#N/A</v>
      </c>
    </row>
    <row r="398" spans="2:25" ht="12">
      <c r="B398" s="9">
        <v>398</v>
      </c>
      <c r="J398" s="11" t="e">
        <f t="shared" si="6"/>
        <v>#REF!</v>
      </c>
      <c r="K398" s="14" t="e">
        <f>IF('Tube Sequencing'!#REF!&gt;20000,IF('Tube Sequencing'!#REF!="BAC","","This read must be perfomed as a BAC Template Type. "),"")</f>
        <v>#REF!</v>
      </c>
      <c r="L398" s="11" t="e">
        <f>IF('Tube Sequencing'!#REF!="Needs Synthesis",IF('Tube Sequencing'!E407="","Please enter a sequence for a primer that needs synthesis. ",""),"")</f>
        <v>#REF!</v>
      </c>
      <c r="M398" s="11" t="e">
        <f>IF(ISTEXT(Y398),"",IF(LEFT('Tube Sequencing'!#REF!,4)="Free","Please select a primer from the Standard Primer List. ",""))</f>
        <v>#REF!</v>
      </c>
      <c r="N398" s="11" t="e">
        <f>IF('Tube Sequencing'!#REF!="","",IF('Tube Sequencing'!D407="",IF('Tube Sequencing'!#REF!="Premixed","","Please enter a Primer Name. "),""))</f>
        <v>#REF!</v>
      </c>
      <c r="O398" s="11" t="e">
        <f>IF('Tube Sequencing'!#REF!="Enclosed",IF(LEN('Tube Sequencing'!E407)&gt;7,"Please check the Primer Barcode as it is longer than 6 digits and may not be valid. ",""),"")</f>
        <v>#REF!</v>
      </c>
      <c r="P398" s="11">
        <f>IF(ISBLANK('Tube Sequencing'!C407),"",IF('Tube Sequencing'!#REF!="","Please enter a Template Type. ",""))</f>
      </c>
      <c r="Q398" s="11">
        <f>IF(ISBLANK('Tube Sequencing'!C407),"",IF('Tube Sequencing'!#REF!="","Please enter Primer Type. ",""))</f>
      </c>
      <c r="R398" s="11">
        <f>IF(ISBLANK('Tube Sequencing'!C407),"",IF('Tube Sequencing'!#REF!="","Please enter Product Type. ",""))</f>
      </c>
      <c r="S398" s="11" t="e">
        <f>IF('Tube Sequencing'!#REF!="","",IF('Tube Sequencing'!C407="","Please enter a sample name for each reaction. ",""))</f>
        <v>#REF!</v>
      </c>
      <c r="Y398" s="11" t="e">
        <f>IF(VLOOKUP('Tube Sequencing'!D407,'_!Menus'!$F$2:$G$53,2,0)="Yes","Yes","")</f>
        <v>#N/A</v>
      </c>
    </row>
    <row r="399" spans="2:25" ht="12">
      <c r="B399" s="9">
        <v>399</v>
      </c>
      <c r="J399" s="11" t="e">
        <f t="shared" si="6"/>
        <v>#REF!</v>
      </c>
      <c r="K399" s="14" t="e">
        <f>IF('Tube Sequencing'!#REF!&gt;20000,IF('Tube Sequencing'!#REF!="BAC","","This read must be perfomed as a BAC Template Type. "),"")</f>
        <v>#REF!</v>
      </c>
      <c r="L399" s="11" t="e">
        <f>IF('Tube Sequencing'!#REF!="Needs Synthesis",IF('Tube Sequencing'!E408="","Please enter a sequence for a primer that needs synthesis. ",""),"")</f>
        <v>#REF!</v>
      </c>
      <c r="M399" s="11" t="e">
        <f>IF(ISTEXT(Y399),"",IF(LEFT('Tube Sequencing'!#REF!,4)="Free","Please select a primer from the Standard Primer List. ",""))</f>
        <v>#REF!</v>
      </c>
      <c r="N399" s="11" t="e">
        <f>IF('Tube Sequencing'!#REF!="","",IF('Tube Sequencing'!D408="",IF('Tube Sequencing'!#REF!="Premixed","","Please enter a Primer Name. "),""))</f>
        <v>#REF!</v>
      </c>
      <c r="O399" s="11" t="e">
        <f>IF('Tube Sequencing'!#REF!="Enclosed",IF(LEN('Tube Sequencing'!E408)&gt;7,"Please check the Primer Barcode as it is longer than 6 digits and may not be valid. ",""),"")</f>
        <v>#REF!</v>
      </c>
      <c r="P399" s="11">
        <f>IF(ISBLANK('Tube Sequencing'!C408),"",IF('Tube Sequencing'!#REF!="","Please enter a Template Type. ",""))</f>
      </c>
      <c r="Q399" s="11">
        <f>IF(ISBLANK('Tube Sequencing'!C408),"",IF('Tube Sequencing'!#REF!="","Please enter Primer Type. ",""))</f>
      </c>
      <c r="R399" s="11">
        <f>IF(ISBLANK('Tube Sequencing'!C408),"",IF('Tube Sequencing'!#REF!="","Please enter Product Type. ",""))</f>
      </c>
      <c r="S399" s="11" t="e">
        <f>IF('Tube Sequencing'!#REF!="","",IF('Tube Sequencing'!C408="","Please enter a sample name for each reaction. ",""))</f>
        <v>#REF!</v>
      </c>
      <c r="Y399" s="11" t="e">
        <f>IF(VLOOKUP('Tube Sequencing'!D408,'_!Menus'!$F$2:$G$53,2,0)="Yes","Yes","")</f>
        <v>#N/A</v>
      </c>
    </row>
    <row r="400" spans="2:25" ht="12">
      <c r="B400" s="9">
        <v>400</v>
      </c>
      <c r="J400" s="11" t="e">
        <f t="shared" si="6"/>
        <v>#REF!</v>
      </c>
      <c r="K400" s="14" t="e">
        <f>IF('Tube Sequencing'!#REF!&gt;20000,IF('Tube Sequencing'!#REF!="BAC","","This read must be perfomed as a BAC Template Type. "),"")</f>
        <v>#REF!</v>
      </c>
      <c r="L400" s="11" t="e">
        <f>IF('Tube Sequencing'!#REF!="Needs Synthesis",IF('Tube Sequencing'!E409="","Please enter a sequence for a primer that needs synthesis. ",""),"")</f>
        <v>#REF!</v>
      </c>
      <c r="M400" s="11" t="e">
        <f>IF(ISTEXT(Y400),"",IF(LEFT('Tube Sequencing'!#REF!,4)="Free","Please select a primer from the Standard Primer List. ",""))</f>
        <v>#REF!</v>
      </c>
      <c r="N400" s="11" t="e">
        <f>IF('Tube Sequencing'!#REF!="","",IF('Tube Sequencing'!D409="",IF('Tube Sequencing'!#REF!="Premixed","","Please enter a Primer Name. "),""))</f>
        <v>#REF!</v>
      </c>
      <c r="O400" s="11" t="e">
        <f>IF('Tube Sequencing'!#REF!="Enclosed",IF(LEN('Tube Sequencing'!E409)&gt;7,"Please check the Primer Barcode as it is longer than 6 digits and may not be valid. ",""),"")</f>
        <v>#REF!</v>
      </c>
      <c r="P400" s="11">
        <f>IF(ISBLANK('Tube Sequencing'!C409),"",IF('Tube Sequencing'!#REF!="","Please enter a Template Type. ",""))</f>
      </c>
      <c r="Q400" s="11">
        <f>IF(ISBLANK('Tube Sequencing'!C409),"",IF('Tube Sequencing'!#REF!="","Please enter Primer Type. ",""))</f>
      </c>
      <c r="R400" s="11">
        <f>IF(ISBLANK('Tube Sequencing'!C409),"",IF('Tube Sequencing'!#REF!="","Please enter Product Type. ",""))</f>
      </c>
      <c r="S400" s="11" t="e">
        <f>IF('Tube Sequencing'!#REF!="","",IF('Tube Sequencing'!C409="","Please enter a sample name for each reaction. ",""))</f>
        <v>#REF!</v>
      </c>
      <c r="Y400" s="11" t="e">
        <f>IF(VLOOKUP('Tube Sequencing'!D409,'_!Menus'!$F$2:$G$53,2,0)="Yes","Yes","")</f>
        <v>#N/A</v>
      </c>
    </row>
    <row r="401" spans="2:25" ht="12">
      <c r="B401" s="9">
        <v>401</v>
      </c>
      <c r="J401" s="11" t="e">
        <f t="shared" si="6"/>
        <v>#REF!</v>
      </c>
      <c r="K401" s="14" t="e">
        <f>IF('Tube Sequencing'!#REF!&gt;20000,IF('Tube Sequencing'!#REF!="BAC","","This read must be perfomed as a BAC Template Type. "),"")</f>
        <v>#REF!</v>
      </c>
      <c r="L401" s="11" t="e">
        <f>IF('Tube Sequencing'!#REF!="Needs Synthesis",IF('Tube Sequencing'!E410="","Please enter a sequence for a primer that needs synthesis. ",""),"")</f>
        <v>#REF!</v>
      </c>
      <c r="M401" s="11" t="e">
        <f>IF(ISTEXT(Y401),"",IF(LEFT('Tube Sequencing'!#REF!,4)="Free","Please select a primer from the Standard Primer List. ",""))</f>
        <v>#REF!</v>
      </c>
      <c r="N401" s="11" t="e">
        <f>IF('Tube Sequencing'!#REF!="","",IF('Tube Sequencing'!D410="",IF('Tube Sequencing'!#REF!="Premixed","","Please enter a Primer Name. "),""))</f>
        <v>#REF!</v>
      </c>
      <c r="O401" s="11" t="e">
        <f>IF('Tube Sequencing'!#REF!="Enclosed",IF(LEN('Tube Sequencing'!E410)&gt;7,"Please check the Primer Barcode as it is longer than 6 digits and may not be valid. ",""),"")</f>
        <v>#REF!</v>
      </c>
      <c r="P401" s="11">
        <f>IF(ISBLANK('Tube Sequencing'!C410),"",IF('Tube Sequencing'!#REF!="","Please enter a Template Type. ",""))</f>
      </c>
      <c r="Q401" s="11">
        <f>IF(ISBLANK('Tube Sequencing'!C410),"",IF('Tube Sequencing'!#REF!="","Please enter Primer Type. ",""))</f>
      </c>
      <c r="R401" s="11">
        <f>IF(ISBLANK('Tube Sequencing'!C410),"",IF('Tube Sequencing'!#REF!="","Please enter Product Type. ",""))</f>
      </c>
      <c r="S401" s="11" t="e">
        <f>IF('Tube Sequencing'!#REF!="","",IF('Tube Sequencing'!C410="","Please enter a sample name for each reaction. ",""))</f>
        <v>#REF!</v>
      </c>
      <c r="Y401" s="11" t="e">
        <f>IF(VLOOKUP('Tube Sequencing'!D410,'_!Menus'!$F$2:$G$53,2,0)="Yes","Yes","")</f>
        <v>#N/A</v>
      </c>
    </row>
    <row r="402" spans="2:25" ht="12">
      <c r="B402" s="9">
        <v>402</v>
      </c>
      <c r="J402" s="11" t="e">
        <f t="shared" si="6"/>
        <v>#REF!</v>
      </c>
      <c r="K402" s="14" t="e">
        <f>IF('Tube Sequencing'!#REF!&gt;20000,IF('Tube Sequencing'!#REF!="BAC","","This read must be perfomed as a BAC Template Type. "),"")</f>
        <v>#REF!</v>
      </c>
      <c r="L402" s="11" t="e">
        <f>IF('Tube Sequencing'!#REF!="Needs Synthesis",IF('Tube Sequencing'!E411="","Please enter a sequence for a primer that needs synthesis. ",""),"")</f>
        <v>#REF!</v>
      </c>
      <c r="M402" s="11" t="e">
        <f>IF(ISTEXT(Y402),"",IF(LEFT('Tube Sequencing'!#REF!,4)="Free","Please select a primer from the Standard Primer List. ",""))</f>
        <v>#REF!</v>
      </c>
      <c r="N402" s="11" t="e">
        <f>IF('Tube Sequencing'!#REF!="","",IF('Tube Sequencing'!D411="",IF('Tube Sequencing'!#REF!="Premixed","","Please enter a Primer Name. "),""))</f>
        <v>#REF!</v>
      </c>
      <c r="O402" s="11" t="e">
        <f>IF('Tube Sequencing'!#REF!="Enclosed",IF(LEN('Tube Sequencing'!E411)&gt;7,"Please check the Primer Barcode as it is longer than 6 digits and may not be valid. ",""),"")</f>
        <v>#REF!</v>
      </c>
      <c r="P402" s="11">
        <f>IF(ISBLANK('Tube Sequencing'!C411),"",IF('Tube Sequencing'!#REF!="","Please enter a Template Type. ",""))</f>
      </c>
      <c r="Q402" s="11">
        <f>IF(ISBLANK('Tube Sequencing'!C411),"",IF('Tube Sequencing'!#REF!="","Please enter Primer Type. ",""))</f>
      </c>
      <c r="R402" s="11">
        <f>IF(ISBLANK('Tube Sequencing'!C411),"",IF('Tube Sequencing'!#REF!="","Please enter Product Type. ",""))</f>
      </c>
      <c r="S402" s="11" t="e">
        <f>IF('Tube Sequencing'!#REF!="","",IF('Tube Sequencing'!C411="","Please enter a sample name for each reaction. ",""))</f>
        <v>#REF!</v>
      </c>
      <c r="Y402" s="11" t="e">
        <f>IF(VLOOKUP('Tube Sequencing'!D411,'_!Menus'!$F$2:$G$53,2,0)="Yes","Yes","")</f>
        <v>#N/A</v>
      </c>
    </row>
    <row r="403" spans="2:25" ht="12">
      <c r="B403" s="9">
        <v>403</v>
      </c>
      <c r="J403" s="11" t="e">
        <f t="shared" si="6"/>
        <v>#REF!</v>
      </c>
      <c r="K403" s="14" t="e">
        <f>IF('Tube Sequencing'!#REF!&gt;20000,IF('Tube Sequencing'!#REF!="BAC","","This read must be perfomed as a BAC Template Type. "),"")</f>
        <v>#REF!</v>
      </c>
      <c r="L403" s="11" t="e">
        <f>IF('Tube Sequencing'!#REF!="Needs Synthesis",IF('Tube Sequencing'!E412="","Please enter a sequence for a primer that needs synthesis. ",""),"")</f>
        <v>#REF!</v>
      </c>
      <c r="M403" s="11" t="e">
        <f>IF(ISTEXT(Y403),"",IF(LEFT('Tube Sequencing'!#REF!,4)="Free","Please select a primer from the Standard Primer List. ",""))</f>
        <v>#REF!</v>
      </c>
      <c r="N403" s="11" t="e">
        <f>IF('Tube Sequencing'!#REF!="","",IF('Tube Sequencing'!D412="",IF('Tube Sequencing'!#REF!="Premixed","","Please enter a Primer Name. "),""))</f>
        <v>#REF!</v>
      </c>
      <c r="O403" s="11" t="e">
        <f>IF('Tube Sequencing'!#REF!="Enclosed",IF(LEN('Tube Sequencing'!E412)&gt;7,"Please check the Primer Barcode as it is longer than 6 digits and may not be valid. ",""),"")</f>
        <v>#REF!</v>
      </c>
      <c r="P403" s="11">
        <f>IF(ISBLANK('Tube Sequencing'!C412),"",IF('Tube Sequencing'!#REF!="","Please enter a Template Type. ",""))</f>
      </c>
      <c r="Q403" s="11">
        <f>IF(ISBLANK('Tube Sequencing'!C412),"",IF('Tube Sequencing'!#REF!="","Please enter Primer Type. ",""))</f>
      </c>
      <c r="R403" s="11">
        <f>IF(ISBLANK('Tube Sequencing'!C412),"",IF('Tube Sequencing'!#REF!="","Please enter Product Type. ",""))</f>
      </c>
      <c r="S403" s="11" t="e">
        <f>IF('Tube Sequencing'!#REF!="","",IF('Tube Sequencing'!C412="","Please enter a sample name for each reaction. ",""))</f>
        <v>#REF!</v>
      </c>
      <c r="Y403" s="11" t="e">
        <f>IF(VLOOKUP('Tube Sequencing'!D412,'_!Menus'!$F$2:$G$53,2,0)="Yes","Yes","")</f>
        <v>#N/A</v>
      </c>
    </row>
    <row r="404" spans="2:25" ht="12">
      <c r="B404" s="9">
        <v>404</v>
      </c>
      <c r="J404" s="11" t="e">
        <f t="shared" si="6"/>
        <v>#REF!</v>
      </c>
      <c r="K404" s="14" t="e">
        <f>IF('Tube Sequencing'!#REF!&gt;20000,IF('Tube Sequencing'!#REF!="BAC","","This read must be perfomed as a BAC Template Type. "),"")</f>
        <v>#REF!</v>
      </c>
      <c r="L404" s="11" t="e">
        <f>IF('Tube Sequencing'!#REF!="Needs Synthesis",IF('Tube Sequencing'!E413="","Please enter a sequence for a primer that needs synthesis. ",""),"")</f>
        <v>#REF!</v>
      </c>
      <c r="M404" s="11" t="e">
        <f>IF(ISTEXT(Y404),"",IF(LEFT('Tube Sequencing'!#REF!,4)="Free","Please select a primer from the Standard Primer List. ",""))</f>
        <v>#REF!</v>
      </c>
      <c r="N404" s="11" t="e">
        <f>IF('Tube Sequencing'!#REF!="","",IF('Tube Sequencing'!D413="",IF('Tube Sequencing'!#REF!="Premixed","","Please enter a Primer Name. "),""))</f>
        <v>#REF!</v>
      </c>
      <c r="O404" s="11" t="e">
        <f>IF('Tube Sequencing'!#REF!="Enclosed",IF(LEN('Tube Sequencing'!E413)&gt;7,"Please check the Primer Barcode as it is longer than 6 digits and may not be valid. ",""),"")</f>
        <v>#REF!</v>
      </c>
      <c r="P404" s="11">
        <f>IF(ISBLANK('Tube Sequencing'!C413),"",IF('Tube Sequencing'!#REF!="","Please enter a Template Type. ",""))</f>
      </c>
      <c r="Q404" s="11">
        <f>IF(ISBLANK('Tube Sequencing'!C413),"",IF('Tube Sequencing'!#REF!="","Please enter Primer Type. ",""))</f>
      </c>
      <c r="R404" s="11">
        <f>IF(ISBLANK('Tube Sequencing'!C413),"",IF('Tube Sequencing'!#REF!="","Please enter Product Type. ",""))</f>
      </c>
      <c r="S404" s="11" t="e">
        <f>IF('Tube Sequencing'!#REF!="","",IF('Tube Sequencing'!C413="","Please enter a sample name for each reaction. ",""))</f>
        <v>#REF!</v>
      </c>
      <c r="Y404" s="11" t="e">
        <f>IF(VLOOKUP('Tube Sequencing'!D413,'_!Menus'!$F$2:$G$53,2,0)="Yes","Yes","")</f>
        <v>#N/A</v>
      </c>
    </row>
    <row r="405" spans="2:25" ht="12">
      <c r="B405" s="9">
        <v>405</v>
      </c>
      <c r="J405" s="11" t="e">
        <f t="shared" si="6"/>
        <v>#REF!</v>
      </c>
      <c r="K405" s="14" t="e">
        <f>IF('Tube Sequencing'!#REF!&gt;20000,IF('Tube Sequencing'!#REF!="BAC","","This read must be perfomed as a BAC Template Type. "),"")</f>
        <v>#REF!</v>
      </c>
      <c r="L405" s="11" t="e">
        <f>IF('Tube Sequencing'!#REF!="Needs Synthesis",IF('Tube Sequencing'!E414="","Please enter a sequence for a primer that needs synthesis. ",""),"")</f>
        <v>#REF!</v>
      </c>
      <c r="M405" s="11" t="e">
        <f>IF(ISTEXT(Y405),"",IF(LEFT('Tube Sequencing'!#REF!,4)="Free","Please select a primer from the Standard Primer List. ",""))</f>
        <v>#REF!</v>
      </c>
      <c r="N405" s="11" t="e">
        <f>IF('Tube Sequencing'!#REF!="","",IF('Tube Sequencing'!D414="",IF('Tube Sequencing'!#REF!="Premixed","","Please enter a Primer Name. "),""))</f>
        <v>#REF!</v>
      </c>
      <c r="O405" s="11" t="e">
        <f>IF('Tube Sequencing'!#REF!="Enclosed",IF(LEN('Tube Sequencing'!E414)&gt;7,"Please check the Primer Barcode as it is longer than 6 digits and may not be valid. ",""),"")</f>
        <v>#REF!</v>
      </c>
      <c r="P405" s="11">
        <f>IF(ISBLANK('Tube Sequencing'!C414),"",IF('Tube Sequencing'!#REF!="","Please enter a Template Type. ",""))</f>
      </c>
      <c r="Q405" s="11">
        <f>IF(ISBLANK('Tube Sequencing'!C414),"",IF('Tube Sequencing'!#REF!="","Please enter Primer Type. ",""))</f>
      </c>
      <c r="R405" s="11">
        <f>IF(ISBLANK('Tube Sequencing'!C414),"",IF('Tube Sequencing'!#REF!="","Please enter Product Type. ",""))</f>
      </c>
      <c r="S405" s="11" t="e">
        <f>IF('Tube Sequencing'!#REF!="","",IF('Tube Sequencing'!C414="","Please enter a sample name for each reaction. ",""))</f>
        <v>#REF!</v>
      </c>
      <c r="Y405" s="11" t="e">
        <f>IF(VLOOKUP('Tube Sequencing'!D414,'_!Menus'!$F$2:$G$53,2,0)="Yes","Yes","")</f>
        <v>#N/A</v>
      </c>
    </row>
    <row r="406" spans="2:25" ht="12">
      <c r="B406" s="9">
        <v>406</v>
      </c>
      <c r="J406" s="11" t="e">
        <f t="shared" si="6"/>
        <v>#REF!</v>
      </c>
      <c r="K406" s="14" t="e">
        <f>IF('Tube Sequencing'!#REF!&gt;20000,IF('Tube Sequencing'!#REF!="BAC","","This read must be perfomed as a BAC Template Type. "),"")</f>
        <v>#REF!</v>
      </c>
      <c r="L406" s="11" t="e">
        <f>IF('Tube Sequencing'!#REF!="Needs Synthesis",IF('Tube Sequencing'!E415="","Please enter a sequence for a primer that needs synthesis. ",""),"")</f>
        <v>#REF!</v>
      </c>
      <c r="M406" s="11" t="e">
        <f>IF(ISTEXT(Y406),"",IF(LEFT('Tube Sequencing'!#REF!,4)="Free","Please select a primer from the Standard Primer List. ",""))</f>
        <v>#REF!</v>
      </c>
      <c r="N406" s="11" t="e">
        <f>IF('Tube Sequencing'!#REF!="","",IF('Tube Sequencing'!D415="",IF('Tube Sequencing'!#REF!="Premixed","","Please enter a Primer Name. "),""))</f>
        <v>#REF!</v>
      </c>
      <c r="O406" s="11" t="e">
        <f>IF('Tube Sequencing'!#REF!="Enclosed",IF(LEN('Tube Sequencing'!E415)&gt;7,"Please check the Primer Barcode as it is longer than 6 digits and may not be valid. ",""),"")</f>
        <v>#REF!</v>
      </c>
      <c r="P406" s="11">
        <f>IF(ISBLANK('Tube Sequencing'!C415),"",IF('Tube Sequencing'!#REF!="","Please enter a Template Type. ",""))</f>
      </c>
      <c r="Q406" s="11">
        <f>IF(ISBLANK('Tube Sequencing'!C415),"",IF('Tube Sequencing'!#REF!="","Please enter Primer Type. ",""))</f>
      </c>
      <c r="R406" s="11">
        <f>IF(ISBLANK('Tube Sequencing'!C415),"",IF('Tube Sequencing'!#REF!="","Please enter Product Type. ",""))</f>
      </c>
      <c r="S406" s="11" t="e">
        <f>IF('Tube Sequencing'!#REF!="","",IF('Tube Sequencing'!C415="","Please enter a sample name for each reaction. ",""))</f>
        <v>#REF!</v>
      </c>
      <c r="Y406" s="11" t="e">
        <f>IF(VLOOKUP('Tube Sequencing'!D415,'_!Menus'!$F$2:$G$53,2,0)="Yes","Yes","")</f>
        <v>#N/A</v>
      </c>
    </row>
    <row r="407" spans="2:25" ht="12">
      <c r="B407" s="9">
        <v>407</v>
      </c>
      <c r="J407" s="11" t="e">
        <f t="shared" si="6"/>
        <v>#REF!</v>
      </c>
      <c r="K407" s="14" t="e">
        <f>IF('Tube Sequencing'!#REF!&gt;20000,IF('Tube Sequencing'!#REF!="BAC","","This read must be perfomed as a BAC Template Type. "),"")</f>
        <v>#REF!</v>
      </c>
      <c r="L407" s="11" t="e">
        <f>IF('Tube Sequencing'!#REF!="Needs Synthesis",IF('Tube Sequencing'!E416="","Please enter a sequence for a primer that needs synthesis. ",""),"")</f>
        <v>#REF!</v>
      </c>
      <c r="M407" s="11" t="e">
        <f>IF(ISTEXT(Y407),"",IF(LEFT('Tube Sequencing'!#REF!,4)="Free","Please select a primer from the Standard Primer List. ",""))</f>
        <v>#REF!</v>
      </c>
      <c r="N407" s="11" t="e">
        <f>IF('Tube Sequencing'!#REF!="","",IF('Tube Sequencing'!D416="",IF('Tube Sequencing'!#REF!="Premixed","","Please enter a Primer Name. "),""))</f>
        <v>#REF!</v>
      </c>
      <c r="O407" s="11" t="e">
        <f>IF('Tube Sequencing'!#REF!="Enclosed",IF(LEN('Tube Sequencing'!E416)&gt;7,"Please check the Primer Barcode as it is longer than 6 digits and may not be valid. ",""),"")</f>
        <v>#REF!</v>
      </c>
      <c r="P407" s="11">
        <f>IF(ISBLANK('Tube Sequencing'!C416),"",IF('Tube Sequencing'!#REF!="","Please enter a Template Type. ",""))</f>
      </c>
      <c r="Q407" s="11">
        <f>IF(ISBLANK('Tube Sequencing'!C416),"",IF('Tube Sequencing'!#REF!="","Please enter Primer Type. ",""))</f>
      </c>
      <c r="R407" s="11">
        <f>IF(ISBLANK('Tube Sequencing'!C416),"",IF('Tube Sequencing'!#REF!="","Please enter Product Type. ",""))</f>
      </c>
      <c r="S407" s="11" t="e">
        <f>IF('Tube Sequencing'!#REF!="","",IF('Tube Sequencing'!C416="","Please enter a sample name for each reaction. ",""))</f>
        <v>#REF!</v>
      </c>
      <c r="Y407" s="11" t="e">
        <f>IF(VLOOKUP('Tube Sequencing'!D416,'_!Menus'!$F$2:$G$53,2,0)="Yes","Yes","")</f>
        <v>#N/A</v>
      </c>
    </row>
    <row r="408" spans="2:25" ht="12">
      <c r="B408" s="9">
        <v>408</v>
      </c>
      <c r="J408" s="11" t="e">
        <f t="shared" si="6"/>
        <v>#REF!</v>
      </c>
      <c r="K408" s="14" t="e">
        <f>IF('Tube Sequencing'!#REF!&gt;20000,IF('Tube Sequencing'!#REF!="BAC","","This read must be perfomed as a BAC Template Type. "),"")</f>
        <v>#REF!</v>
      </c>
      <c r="L408" s="11" t="e">
        <f>IF('Tube Sequencing'!#REF!="Needs Synthesis",IF('Tube Sequencing'!E417="","Please enter a sequence for a primer that needs synthesis. ",""),"")</f>
        <v>#REF!</v>
      </c>
      <c r="M408" s="11" t="e">
        <f>IF(ISTEXT(Y408),"",IF(LEFT('Tube Sequencing'!#REF!,4)="Free","Please select a primer from the Standard Primer List. ",""))</f>
        <v>#REF!</v>
      </c>
      <c r="N408" s="11" t="e">
        <f>IF('Tube Sequencing'!#REF!="","",IF('Tube Sequencing'!D417="",IF('Tube Sequencing'!#REF!="Premixed","","Please enter a Primer Name. "),""))</f>
        <v>#REF!</v>
      </c>
      <c r="O408" s="11" t="e">
        <f>IF('Tube Sequencing'!#REF!="Enclosed",IF(LEN('Tube Sequencing'!E417)&gt;7,"Please check the Primer Barcode as it is longer than 6 digits and may not be valid. ",""),"")</f>
        <v>#REF!</v>
      </c>
      <c r="P408" s="11">
        <f>IF(ISBLANK('Tube Sequencing'!C417),"",IF('Tube Sequencing'!#REF!="","Please enter a Template Type. ",""))</f>
      </c>
      <c r="Q408" s="11">
        <f>IF(ISBLANK('Tube Sequencing'!C417),"",IF('Tube Sequencing'!#REF!="","Please enter Primer Type. ",""))</f>
      </c>
      <c r="R408" s="11">
        <f>IF(ISBLANK('Tube Sequencing'!C417),"",IF('Tube Sequencing'!#REF!="","Please enter Product Type. ",""))</f>
      </c>
      <c r="S408" s="11" t="e">
        <f>IF('Tube Sequencing'!#REF!="","",IF('Tube Sequencing'!C417="","Please enter a sample name for each reaction. ",""))</f>
        <v>#REF!</v>
      </c>
      <c r="Y408" s="11" t="e">
        <f>IF(VLOOKUP('Tube Sequencing'!D417,'_!Menus'!$F$2:$G$53,2,0)="Yes","Yes","")</f>
        <v>#N/A</v>
      </c>
    </row>
    <row r="409" spans="2:25" ht="12">
      <c r="B409" s="9">
        <v>409</v>
      </c>
      <c r="J409" s="11" t="e">
        <f t="shared" si="6"/>
        <v>#REF!</v>
      </c>
      <c r="K409" s="14" t="e">
        <f>IF('Tube Sequencing'!#REF!&gt;20000,IF('Tube Sequencing'!#REF!="BAC","","This read must be perfomed as a BAC Template Type. "),"")</f>
        <v>#REF!</v>
      </c>
      <c r="L409" s="11" t="e">
        <f>IF('Tube Sequencing'!#REF!="Needs Synthesis",IF('Tube Sequencing'!E418="","Please enter a sequence for a primer that needs synthesis. ",""),"")</f>
        <v>#REF!</v>
      </c>
      <c r="M409" s="11" t="e">
        <f>IF(ISTEXT(Y409),"",IF(LEFT('Tube Sequencing'!#REF!,4)="Free","Please select a primer from the Standard Primer List. ",""))</f>
        <v>#REF!</v>
      </c>
      <c r="N409" s="11" t="e">
        <f>IF('Tube Sequencing'!#REF!="","",IF('Tube Sequencing'!D418="",IF('Tube Sequencing'!#REF!="Premixed","","Please enter a Primer Name. "),""))</f>
        <v>#REF!</v>
      </c>
      <c r="O409" s="11" t="e">
        <f>IF('Tube Sequencing'!#REF!="Enclosed",IF(LEN('Tube Sequencing'!E418)&gt;7,"Please check the Primer Barcode as it is longer than 6 digits and may not be valid. ",""),"")</f>
        <v>#REF!</v>
      </c>
      <c r="P409" s="11">
        <f>IF(ISBLANK('Tube Sequencing'!C418),"",IF('Tube Sequencing'!#REF!="","Please enter a Template Type. ",""))</f>
      </c>
      <c r="Q409" s="11">
        <f>IF(ISBLANK('Tube Sequencing'!C418),"",IF('Tube Sequencing'!#REF!="","Please enter Primer Type. ",""))</f>
      </c>
      <c r="R409" s="11">
        <f>IF(ISBLANK('Tube Sequencing'!C418),"",IF('Tube Sequencing'!#REF!="","Please enter Product Type. ",""))</f>
      </c>
      <c r="S409" s="11" t="e">
        <f>IF('Tube Sequencing'!#REF!="","",IF('Tube Sequencing'!C418="","Please enter a sample name for each reaction. ",""))</f>
        <v>#REF!</v>
      </c>
      <c r="Y409" s="11" t="e">
        <f>IF(VLOOKUP('Tube Sequencing'!D418,'_!Menus'!$F$2:$G$53,2,0)="Yes","Yes","")</f>
        <v>#N/A</v>
      </c>
    </row>
    <row r="410" spans="2:25" ht="12">
      <c r="B410" s="9">
        <v>410</v>
      </c>
      <c r="J410" s="11" t="e">
        <f t="shared" si="6"/>
        <v>#REF!</v>
      </c>
      <c r="K410" s="14" t="e">
        <f>IF('Tube Sequencing'!#REF!&gt;20000,IF('Tube Sequencing'!#REF!="BAC","","This read must be perfomed as a BAC Template Type. "),"")</f>
        <v>#REF!</v>
      </c>
      <c r="L410" s="11" t="e">
        <f>IF('Tube Sequencing'!#REF!="Needs Synthesis",IF('Tube Sequencing'!E419="","Please enter a sequence for a primer that needs synthesis. ",""),"")</f>
        <v>#REF!</v>
      </c>
      <c r="M410" s="11" t="e">
        <f>IF(ISTEXT(Y410),"",IF(LEFT('Tube Sequencing'!#REF!,4)="Free","Please select a primer from the Standard Primer List. ",""))</f>
        <v>#REF!</v>
      </c>
      <c r="N410" s="11" t="e">
        <f>IF('Tube Sequencing'!#REF!="","",IF('Tube Sequencing'!D419="",IF('Tube Sequencing'!#REF!="Premixed","","Please enter a Primer Name. "),""))</f>
        <v>#REF!</v>
      </c>
      <c r="O410" s="11" t="e">
        <f>IF('Tube Sequencing'!#REF!="Enclosed",IF(LEN('Tube Sequencing'!E419)&gt;7,"Please check the Primer Barcode as it is longer than 6 digits and may not be valid. ",""),"")</f>
        <v>#REF!</v>
      </c>
      <c r="P410" s="11">
        <f>IF(ISBLANK('Tube Sequencing'!C419),"",IF('Tube Sequencing'!#REF!="","Please enter a Template Type. ",""))</f>
      </c>
      <c r="Q410" s="11">
        <f>IF(ISBLANK('Tube Sequencing'!C419),"",IF('Tube Sequencing'!#REF!="","Please enter Primer Type. ",""))</f>
      </c>
      <c r="R410" s="11">
        <f>IF(ISBLANK('Tube Sequencing'!C419),"",IF('Tube Sequencing'!#REF!="","Please enter Product Type. ",""))</f>
      </c>
      <c r="S410" s="11" t="e">
        <f>IF('Tube Sequencing'!#REF!="","",IF('Tube Sequencing'!C419="","Please enter a sample name for each reaction. ",""))</f>
        <v>#REF!</v>
      </c>
      <c r="Y410" s="11" t="e">
        <f>IF(VLOOKUP('Tube Sequencing'!D419,'_!Menus'!$F$2:$G$53,2,0)="Yes","Yes","")</f>
        <v>#N/A</v>
      </c>
    </row>
    <row r="411" spans="2:25" ht="12">
      <c r="B411" s="9">
        <v>411</v>
      </c>
      <c r="J411" s="11" t="e">
        <f t="shared" si="6"/>
        <v>#REF!</v>
      </c>
      <c r="K411" s="14" t="e">
        <f>IF('Tube Sequencing'!#REF!&gt;20000,IF('Tube Sequencing'!#REF!="BAC","","This read must be perfomed as a BAC Template Type. "),"")</f>
        <v>#REF!</v>
      </c>
      <c r="L411" s="11" t="e">
        <f>IF('Tube Sequencing'!#REF!="Needs Synthesis",IF('Tube Sequencing'!E420="","Please enter a sequence for a primer that needs synthesis. ",""),"")</f>
        <v>#REF!</v>
      </c>
      <c r="M411" s="11" t="e">
        <f>IF(ISTEXT(Y411),"",IF(LEFT('Tube Sequencing'!#REF!,4)="Free","Please select a primer from the Standard Primer List. ",""))</f>
        <v>#REF!</v>
      </c>
      <c r="N411" s="11" t="e">
        <f>IF('Tube Sequencing'!#REF!="","",IF('Tube Sequencing'!D420="",IF('Tube Sequencing'!#REF!="Premixed","","Please enter a Primer Name. "),""))</f>
        <v>#REF!</v>
      </c>
      <c r="O411" s="11" t="e">
        <f>IF('Tube Sequencing'!#REF!="Enclosed",IF(LEN('Tube Sequencing'!E420)&gt;7,"Please check the Primer Barcode as it is longer than 6 digits and may not be valid. ",""),"")</f>
        <v>#REF!</v>
      </c>
      <c r="P411" s="11">
        <f>IF(ISBLANK('Tube Sequencing'!C420),"",IF('Tube Sequencing'!#REF!="","Please enter a Template Type. ",""))</f>
      </c>
      <c r="Q411" s="11">
        <f>IF(ISBLANK('Tube Sequencing'!C420),"",IF('Tube Sequencing'!#REF!="","Please enter Primer Type. ",""))</f>
      </c>
      <c r="R411" s="11">
        <f>IF(ISBLANK('Tube Sequencing'!C420),"",IF('Tube Sequencing'!#REF!="","Please enter Product Type. ",""))</f>
      </c>
      <c r="S411" s="11" t="e">
        <f>IF('Tube Sequencing'!#REF!="","",IF('Tube Sequencing'!C420="","Please enter a sample name for each reaction. ",""))</f>
        <v>#REF!</v>
      </c>
      <c r="Y411" s="11" t="e">
        <f>IF(VLOOKUP('Tube Sequencing'!D420,'_!Menus'!$F$2:$G$53,2,0)="Yes","Yes","")</f>
        <v>#N/A</v>
      </c>
    </row>
    <row r="412" spans="2:25" ht="12">
      <c r="B412" s="9">
        <v>412</v>
      </c>
      <c r="J412" s="11" t="e">
        <f t="shared" si="6"/>
        <v>#REF!</v>
      </c>
      <c r="K412" s="14" t="e">
        <f>IF('Tube Sequencing'!#REF!&gt;20000,IF('Tube Sequencing'!#REF!="BAC","","This read must be perfomed as a BAC Template Type. "),"")</f>
        <v>#REF!</v>
      </c>
      <c r="L412" s="11" t="e">
        <f>IF('Tube Sequencing'!#REF!="Needs Synthesis",IF('Tube Sequencing'!E421="","Please enter a sequence for a primer that needs synthesis. ",""),"")</f>
        <v>#REF!</v>
      </c>
      <c r="M412" s="11" t="e">
        <f>IF(ISTEXT(Y412),"",IF(LEFT('Tube Sequencing'!#REF!,4)="Free","Please select a primer from the Standard Primer List. ",""))</f>
        <v>#REF!</v>
      </c>
      <c r="N412" s="11" t="e">
        <f>IF('Tube Sequencing'!#REF!="","",IF('Tube Sequencing'!D421="",IF('Tube Sequencing'!#REF!="Premixed","","Please enter a Primer Name. "),""))</f>
        <v>#REF!</v>
      </c>
      <c r="O412" s="11" t="e">
        <f>IF('Tube Sequencing'!#REF!="Enclosed",IF(LEN('Tube Sequencing'!E421)&gt;7,"Please check the Primer Barcode as it is longer than 6 digits and may not be valid. ",""),"")</f>
        <v>#REF!</v>
      </c>
      <c r="P412" s="11">
        <f>IF(ISBLANK('Tube Sequencing'!C421),"",IF('Tube Sequencing'!#REF!="","Please enter a Template Type. ",""))</f>
      </c>
      <c r="Q412" s="11">
        <f>IF(ISBLANK('Tube Sequencing'!C421),"",IF('Tube Sequencing'!#REF!="","Please enter Primer Type. ",""))</f>
      </c>
      <c r="R412" s="11">
        <f>IF(ISBLANK('Tube Sequencing'!C421),"",IF('Tube Sequencing'!#REF!="","Please enter Product Type. ",""))</f>
      </c>
      <c r="S412" s="11" t="e">
        <f>IF('Tube Sequencing'!#REF!="","",IF('Tube Sequencing'!C421="","Please enter a sample name for each reaction. ",""))</f>
        <v>#REF!</v>
      </c>
      <c r="Y412" s="11" t="e">
        <f>IF(VLOOKUP('Tube Sequencing'!D421,'_!Menus'!$F$2:$G$53,2,0)="Yes","Yes","")</f>
        <v>#N/A</v>
      </c>
    </row>
    <row r="413" spans="2:25" ht="12">
      <c r="B413" s="9">
        <v>413</v>
      </c>
      <c r="J413" s="11" t="e">
        <f t="shared" si="6"/>
        <v>#REF!</v>
      </c>
      <c r="K413" s="14" t="e">
        <f>IF('Tube Sequencing'!#REF!&gt;20000,IF('Tube Sequencing'!#REF!="BAC","","This read must be perfomed as a BAC Template Type. "),"")</f>
        <v>#REF!</v>
      </c>
      <c r="L413" s="11" t="e">
        <f>IF('Tube Sequencing'!#REF!="Needs Synthesis",IF('Tube Sequencing'!E422="","Please enter a sequence for a primer that needs synthesis. ",""),"")</f>
        <v>#REF!</v>
      </c>
      <c r="M413" s="11" t="e">
        <f>IF(ISTEXT(Y413),"",IF(LEFT('Tube Sequencing'!#REF!,4)="Free","Please select a primer from the Standard Primer List. ",""))</f>
        <v>#REF!</v>
      </c>
      <c r="N413" s="11" t="e">
        <f>IF('Tube Sequencing'!#REF!="","",IF('Tube Sequencing'!D422="",IF('Tube Sequencing'!#REF!="Premixed","","Please enter a Primer Name. "),""))</f>
        <v>#REF!</v>
      </c>
      <c r="O413" s="11" t="e">
        <f>IF('Tube Sequencing'!#REF!="Enclosed",IF(LEN('Tube Sequencing'!E422)&gt;7,"Please check the Primer Barcode as it is longer than 6 digits and may not be valid. ",""),"")</f>
        <v>#REF!</v>
      </c>
      <c r="P413" s="11">
        <f>IF(ISBLANK('Tube Sequencing'!C422),"",IF('Tube Sequencing'!#REF!="","Please enter a Template Type. ",""))</f>
      </c>
      <c r="Q413" s="11">
        <f>IF(ISBLANK('Tube Sequencing'!C422),"",IF('Tube Sequencing'!#REF!="","Please enter Primer Type. ",""))</f>
      </c>
      <c r="R413" s="11">
        <f>IF(ISBLANK('Tube Sequencing'!C422),"",IF('Tube Sequencing'!#REF!="","Please enter Product Type. ",""))</f>
      </c>
      <c r="S413" s="11" t="e">
        <f>IF('Tube Sequencing'!#REF!="","",IF('Tube Sequencing'!C422="","Please enter a sample name for each reaction. ",""))</f>
        <v>#REF!</v>
      </c>
      <c r="Y413" s="11" t="e">
        <f>IF(VLOOKUP('Tube Sequencing'!D422,'_!Menus'!$F$2:$G$53,2,0)="Yes","Yes","")</f>
        <v>#N/A</v>
      </c>
    </row>
    <row r="414" spans="2:25" ht="12">
      <c r="B414" s="9">
        <v>414</v>
      </c>
      <c r="J414" s="11" t="e">
        <f t="shared" si="6"/>
        <v>#REF!</v>
      </c>
      <c r="K414" s="14" t="e">
        <f>IF('Tube Sequencing'!#REF!&gt;20000,IF('Tube Sequencing'!#REF!="BAC","","This read must be perfomed as a BAC Template Type. "),"")</f>
        <v>#REF!</v>
      </c>
      <c r="L414" s="11" t="e">
        <f>IF('Tube Sequencing'!#REF!="Needs Synthesis",IF('Tube Sequencing'!E423="","Please enter a sequence for a primer that needs synthesis. ",""),"")</f>
        <v>#REF!</v>
      </c>
      <c r="M414" s="11" t="e">
        <f>IF(ISTEXT(Y414),"",IF(LEFT('Tube Sequencing'!#REF!,4)="Free","Please select a primer from the Standard Primer List. ",""))</f>
        <v>#REF!</v>
      </c>
      <c r="N414" s="11" t="e">
        <f>IF('Tube Sequencing'!#REF!="","",IF('Tube Sequencing'!D423="",IF('Tube Sequencing'!#REF!="Premixed","","Please enter a Primer Name. "),""))</f>
        <v>#REF!</v>
      </c>
      <c r="O414" s="11" t="e">
        <f>IF('Tube Sequencing'!#REF!="Enclosed",IF(LEN('Tube Sequencing'!E423)&gt;7,"Please check the Primer Barcode as it is longer than 6 digits and may not be valid. ",""),"")</f>
        <v>#REF!</v>
      </c>
      <c r="P414" s="11">
        <f>IF(ISBLANK('Tube Sequencing'!C423),"",IF('Tube Sequencing'!#REF!="","Please enter a Template Type. ",""))</f>
      </c>
      <c r="Q414" s="11">
        <f>IF(ISBLANK('Tube Sequencing'!C423),"",IF('Tube Sequencing'!#REF!="","Please enter Primer Type. ",""))</f>
      </c>
      <c r="R414" s="11">
        <f>IF(ISBLANK('Tube Sequencing'!C423),"",IF('Tube Sequencing'!#REF!="","Please enter Product Type. ",""))</f>
      </c>
      <c r="S414" s="11" t="e">
        <f>IF('Tube Sequencing'!#REF!="","",IF('Tube Sequencing'!C423="","Please enter a sample name for each reaction. ",""))</f>
        <v>#REF!</v>
      </c>
      <c r="Y414" s="11" t="e">
        <f>IF(VLOOKUP('Tube Sequencing'!D423,'_!Menus'!$F$2:$G$53,2,0)="Yes","Yes","")</f>
        <v>#N/A</v>
      </c>
    </row>
    <row r="415" spans="2:25" ht="12">
      <c r="B415" s="9">
        <v>415</v>
      </c>
      <c r="J415" s="11" t="e">
        <f t="shared" si="6"/>
        <v>#REF!</v>
      </c>
      <c r="K415" s="14" t="e">
        <f>IF('Tube Sequencing'!#REF!&gt;20000,IF('Tube Sequencing'!#REF!="BAC","","This read must be perfomed as a BAC Template Type. "),"")</f>
        <v>#REF!</v>
      </c>
      <c r="L415" s="11" t="e">
        <f>IF('Tube Sequencing'!#REF!="Needs Synthesis",IF('Tube Sequencing'!E424="","Please enter a sequence for a primer that needs synthesis. ",""),"")</f>
        <v>#REF!</v>
      </c>
      <c r="M415" s="11" t="e">
        <f>IF(ISTEXT(Y415),"",IF(LEFT('Tube Sequencing'!#REF!,4)="Free","Please select a primer from the Standard Primer List. ",""))</f>
        <v>#REF!</v>
      </c>
      <c r="N415" s="11" t="e">
        <f>IF('Tube Sequencing'!#REF!="","",IF('Tube Sequencing'!D424="",IF('Tube Sequencing'!#REF!="Premixed","","Please enter a Primer Name. "),""))</f>
        <v>#REF!</v>
      </c>
      <c r="O415" s="11" t="e">
        <f>IF('Tube Sequencing'!#REF!="Enclosed",IF(LEN('Tube Sequencing'!E424)&gt;7,"Please check the Primer Barcode as it is longer than 6 digits and may not be valid. ",""),"")</f>
        <v>#REF!</v>
      </c>
      <c r="P415" s="11">
        <f>IF(ISBLANK('Tube Sequencing'!C424),"",IF('Tube Sequencing'!#REF!="","Please enter a Template Type. ",""))</f>
      </c>
      <c r="Q415" s="11">
        <f>IF(ISBLANK('Tube Sequencing'!C424),"",IF('Tube Sequencing'!#REF!="","Please enter Primer Type. ",""))</f>
      </c>
      <c r="R415" s="11">
        <f>IF(ISBLANK('Tube Sequencing'!C424),"",IF('Tube Sequencing'!#REF!="","Please enter Product Type. ",""))</f>
      </c>
      <c r="S415" s="11" t="e">
        <f>IF('Tube Sequencing'!#REF!="","",IF('Tube Sequencing'!C424="","Please enter a sample name for each reaction. ",""))</f>
        <v>#REF!</v>
      </c>
      <c r="Y415" s="11" t="e">
        <f>IF(VLOOKUP('Tube Sequencing'!D424,'_!Menus'!$F$2:$G$53,2,0)="Yes","Yes","")</f>
        <v>#N/A</v>
      </c>
    </row>
    <row r="416" spans="2:25" ht="12">
      <c r="B416" s="9">
        <v>416</v>
      </c>
      <c r="J416" s="11" t="e">
        <f t="shared" si="6"/>
        <v>#REF!</v>
      </c>
      <c r="K416" s="14" t="e">
        <f>IF('Tube Sequencing'!#REF!&gt;20000,IF('Tube Sequencing'!#REF!="BAC","","This read must be perfomed as a BAC Template Type. "),"")</f>
        <v>#REF!</v>
      </c>
      <c r="L416" s="11" t="e">
        <f>IF('Tube Sequencing'!#REF!="Needs Synthesis",IF('Tube Sequencing'!E425="","Please enter a sequence for a primer that needs synthesis. ",""),"")</f>
        <v>#REF!</v>
      </c>
      <c r="M416" s="11" t="e">
        <f>IF(ISTEXT(Y416),"",IF(LEFT('Tube Sequencing'!#REF!,4)="Free","Please select a primer from the Standard Primer List. ",""))</f>
        <v>#REF!</v>
      </c>
      <c r="N416" s="11" t="e">
        <f>IF('Tube Sequencing'!#REF!="","",IF('Tube Sequencing'!D425="",IF('Tube Sequencing'!#REF!="Premixed","","Please enter a Primer Name. "),""))</f>
        <v>#REF!</v>
      </c>
      <c r="O416" s="11" t="e">
        <f>IF('Tube Sequencing'!#REF!="Enclosed",IF(LEN('Tube Sequencing'!E425)&gt;7,"Please check the Primer Barcode as it is longer than 6 digits and may not be valid. ",""),"")</f>
        <v>#REF!</v>
      </c>
      <c r="P416" s="11">
        <f>IF(ISBLANK('Tube Sequencing'!C425),"",IF('Tube Sequencing'!#REF!="","Please enter a Template Type. ",""))</f>
      </c>
      <c r="Q416" s="11">
        <f>IF(ISBLANK('Tube Sequencing'!C425),"",IF('Tube Sequencing'!#REF!="","Please enter Primer Type. ",""))</f>
      </c>
      <c r="R416" s="11">
        <f>IF(ISBLANK('Tube Sequencing'!C425),"",IF('Tube Sequencing'!#REF!="","Please enter Product Type. ",""))</f>
      </c>
      <c r="S416" s="11" t="e">
        <f>IF('Tube Sequencing'!#REF!="","",IF('Tube Sequencing'!C425="","Please enter a sample name for each reaction. ",""))</f>
        <v>#REF!</v>
      </c>
      <c r="Y416" s="11" t="e">
        <f>IF(VLOOKUP('Tube Sequencing'!D425,'_!Menus'!$F$2:$G$53,2,0)="Yes","Yes","")</f>
        <v>#N/A</v>
      </c>
    </row>
    <row r="417" spans="2:25" ht="12">
      <c r="B417" s="9">
        <v>417</v>
      </c>
      <c r="J417" s="11" t="e">
        <f t="shared" si="6"/>
        <v>#REF!</v>
      </c>
      <c r="K417" s="14" t="e">
        <f>IF('Tube Sequencing'!#REF!&gt;20000,IF('Tube Sequencing'!#REF!="BAC","","This read must be perfomed as a BAC Template Type. "),"")</f>
        <v>#REF!</v>
      </c>
      <c r="L417" s="11" t="e">
        <f>IF('Tube Sequencing'!#REF!="Needs Synthesis",IF('Tube Sequencing'!E426="","Please enter a sequence for a primer that needs synthesis. ",""),"")</f>
        <v>#REF!</v>
      </c>
      <c r="M417" s="11" t="e">
        <f>IF(ISTEXT(Y417),"",IF(LEFT('Tube Sequencing'!#REF!,4)="Free","Please select a primer from the Standard Primer List. ",""))</f>
        <v>#REF!</v>
      </c>
      <c r="N417" s="11" t="e">
        <f>IF('Tube Sequencing'!#REF!="","",IF('Tube Sequencing'!D426="",IF('Tube Sequencing'!#REF!="Premixed","","Please enter a Primer Name. "),""))</f>
        <v>#REF!</v>
      </c>
      <c r="O417" s="11" t="e">
        <f>IF('Tube Sequencing'!#REF!="Enclosed",IF(LEN('Tube Sequencing'!E426)&gt;7,"Please check the Primer Barcode as it is longer than 6 digits and may not be valid. ",""),"")</f>
        <v>#REF!</v>
      </c>
      <c r="P417" s="11">
        <f>IF(ISBLANK('Tube Sequencing'!C426),"",IF('Tube Sequencing'!#REF!="","Please enter a Template Type. ",""))</f>
      </c>
      <c r="Q417" s="11">
        <f>IF(ISBLANK('Tube Sequencing'!C426),"",IF('Tube Sequencing'!#REF!="","Please enter Primer Type. ",""))</f>
      </c>
      <c r="R417" s="11">
        <f>IF(ISBLANK('Tube Sequencing'!C426),"",IF('Tube Sequencing'!#REF!="","Please enter Product Type. ",""))</f>
      </c>
      <c r="S417" s="11" t="e">
        <f>IF('Tube Sequencing'!#REF!="","",IF('Tube Sequencing'!C426="","Please enter a sample name for each reaction. ",""))</f>
        <v>#REF!</v>
      </c>
      <c r="Y417" s="11" t="e">
        <f>IF(VLOOKUP('Tube Sequencing'!D426,'_!Menus'!$F$2:$G$53,2,0)="Yes","Yes","")</f>
        <v>#N/A</v>
      </c>
    </row>
    <row r="418" spans="2:25" ht="12">
      <c r="B418" s="9">
        <v>418</v>
      </c>
      <c r="J418" s="11" t="e">
        <f t="shared" si="6"/>
        <v>#REF!</v>
      </c>
      <c r="K418" s="14" t="e">
        <f>IF('Tube Sequencing'!#REF!&gt;20000,IF('Tube Sequencing'!#REF!="BAC","","This read must be perfomed as a BAC Template Type. "),"")</f>
        <v>#REF!</v>
      </c>
      <c r="L418" s="11" t="e">
        <f>IF('Tube Sequencing'!#REF!="Needs Synthesis",IF('Tube Sequencing'!E427="","Please enter a sequence for a primer that needs synthesis. ",""),"")</f>
        <v>#REF!</v>
      </c>
      <c r="M418" s="11" t="e">
        <f>IF(ISTEXT(Y418),"",IF(LEFT('Tube Sequencing'!#REF!,4)="Free","Please select a primer from the Standard Primer List. ",""))</f>
        <v>#REF!</v>
      </c>
      <c r="N418" s="11" t="e">
        <f>IF('Tube Sequencing'!#REF!="","",IF('Tube Sequencing'!D427="",IF('Tube Sequencing'!#REF!="Premixed","","Please enter a Primer Name. "),""))</f>
        <v>#REF!</v>
      </c>
      <c r="O418" s="11" t="e">
        <f>IF('Tube Sequencing'!#REF!="Enclosed",IF(LEN('Tube Sequencing'!E427)&gt;7,"Please check the Primer Barcode as it is longer than 6 digits and may not be valid. ",""),"")</f>
        <v>#REF!</v>
      </c>
      <c r="P418" s="11">
        <f>IF(ISBLANK('Tube Sequencing'!C427),"",IF('Tube Sequencing'!#REF!="","Please enter a Template Type. ",""))</f>
      </c>
      <c r="Q418" s="11">
        <f>IF(ISBLANK('Tube Sequencing'!C427),"",IF('Tube Sequencing'!#REF!="","Please enter Primer Type. ",""))</f>
      </c>
      <c r="R418" s="11">
        <f>IF(ISBLANK('Tube Sequencing'!C427),"",IF('Tube Sequencing'!#REF!="","Please enter Product Type. ",""))</f>
      </c>
      <c r="S418" s="11" t="e">
        <f>IF('Tube Sequencing'!#REF!="","",IF('Tube Sequencing'!C427="","Please enter a sample name for each reaction. ",""))</f>
        <v>#REF!</v>
      </c>
      <c r="Y418" s="11" t="e">
        <f>IF(VLOOKUP('Tube Sequencing'!D427,'_!Menus'!$F$2:$G$53,2,0)="Yes","Yes","")</f>
        <v>#N/A</v>
      </c>
    </row>
    <row r="419" spans="2:25" ht="12">
      <c r="B419" s="9">
        <v>419</v>
      </c>
      <c r="J419" s="11" t="e">
        <f t="shared" si="6"/>
        <v>#REF!</v>
      </c>
      <c r="K419" s="14" t="e">
        <f>IF('Tube Sequencing'!#REF!&gt;20000,IF('Tube Sequencing'!#REF!="BAC","","This read must be perfomed as a BAC Template Type. "),"")</f>
        <v>#REF!</v>
      </c>
      <c r="L419" s="11" t="e">
        <f>IF('Tube Sequencing'!#REF!="Needs Synthesis",IF('Tube Sequencing'!E428="","Please enter a sequence for a primer that needs synthesis. ",""),"")</f>
        <v>#REF!</v>
      </c>
      <c r="M419" s="11" t="e">
        <f>IF(ISTEXT(Y419),"",IF(LEFT('Tube Sequencing'!#REF!,4)="Free","Please select a primer from the Standard Primer List. ",""))</f>
        <v>#REF!</v>
      </c>
      <c r="N419" s="11" t="e">
        <f>IF('Tube Sequencing'!#REF!="","",IF('Tube Sequencing'!D428="",IF('Tube Sequencing'!#REF!="Premixed","","Please enter a Primer Name. "),""))</f>
        <v>#REF!</v>
      </c>
      <c r="O419" s="11" t="e">
        <f>IF('Tube Sequencing'!#REF!="Enclosed",IF(LEN('Tube Sequencing'!E428)&gt;7,"Please check the Primer Barcode as it is longer than 6 digits and may not be valid. ",""),"")</f>
        <v>#REF!</v>
      </c>
      <c r="P419" s="11">
        <f>IF(ISBLANK('Tube Sequencing'!C428),"",IF('Tube Sequencing'!#REF!="","Please enter a Template Type. ",""))</f>
      </c>
      <c r="Q419" s="11">
        <f>IF(ISBLANK('Tube Sequencing'!C428),"",IF('Tube Sequencing'!#REF!="","Please enter Primer Type. ",""))</f>
      </c>
      <c r="R419" s="11">
        <f>IF(ISBLANK('Tube Sequencing'!C428),"",IF('Tube Sequencing'!#REF!="","Please enter Product Type. ",""))</f>
      </c>
      <c r="S419" s="11" t="e">
        <f>IF('Tube Sequencing'!#REF!="","",IF('Tube Sequencing'!C428="","Please enter a sample name for each reaction. ",""))</f>
        <v>#REF!</v>
      </c>
      <c r="Y419" s="11" t="e">
        <f>IF(VLOOKUP('Tube Sequencing'!D428,'_!Menus'!$F$2:$G$53,2,0)="Yes","Yes","")</f>
        <v>#N/A</v>
      </c>
    </row>
    <row r="420" spans="2:25" ht="12">
      <c r="B420" s="9">
        <v>420</v>
      </c>
      <c r="J420" s="11" t="e">
        <f t="shared" si="6"/>
        <v>#REF!</v>
      </c>
      <c r="K420" s="14" t="e">
        <f>IF('Tube Sequencing'!#REF!&gt;20000,IF('Tube Sequencing'!#REF!="BAC","","This read must be perfomed as a BAC Template Type. "),"")</f>
        <v>#REF!</v>
      </c>
      <c r="L420" s="11" t="e">
        <f>IF('Tube Sequencing'!#REF!="Needs Synthesis",IF('Tube Sequencing'!E429="","Please enter a sequence for a primer that needs synthesis. ",""),"")</f>
        <v>#REF!</v>
      </c>
      <c r="M420" s="11" t="e">
        <f>IF(ISTEXT(Y420),"",IF(LEFT('Tube Sequencing'!#REF!,4)="Free","Please select a primer from the Standard Primer List. ",""))</f>
        <v>#REF!</v>
      </c>
      <c r="N420" s="11" t="e">
        <f>IF('Tube Sequencing'!#REF!="","",IF('Tube Sequencing'!D429="",IF('Tube Sequencing'!#REF!="Premixed","","Please enter a Primer Name. "),""))</f>
        <v>#REF!</v>
      </c>
      <c r="O420" s="11" t="e">
        <f>IF('Tube Sequencing'!#REF!="Enclosed",IF(LEN('Tube Sequencing'!E429)&gt;7,"Please check the Primer Barcode as it is longer than 6 digits and may not be valid. ",""),"")</f>
        <v>#REF!</v>
      </c>
      <c r="P420" s="11">
        <f>IF(ISBLANK('Tube Sequencing'!C429),"",IF('Tube Sequencing'!#REF!="","Please enter a Template Type. ",""))</f>
      </c>
      <c r="Q420" s="11">
        <f>IF(ISBLANK('Tube Sequencing'!C429),"",IF('Tube Sequencing'!#REF!="","Please enter Primer Type. ",""))</f>
      </c>
      <c r="R420" s="11">
        <f>IF(ISBLANK('Tube Sequencing'!C429),"",IF('Tube Sequencing'!#REF!="","Please enter Product Type. ",""))</f>
      </c>
      <c r="S420" s="11" t="e">
        <f>IF('Tube Sequencing'!#REF!="","",IF('Tube Sequencing'!C429="","Please enter a sample name for each reaction. ",""))</f>
        <v>#REF!</v>
      </c>
      <c r="Y420" s="11" t="e">
        <f>IF(VLOOKUP('Tube Sequencing'!D429,'_!Menus'!$F$2:$G$53,2,0)="Yes","Yes","")</f>
        <v>#N/A</v>
      </c>
    </row>
    <row r="421" spans="2:25" ht="12">
      <c r="B421" s="9">
        <v>421</v>
      </c>
      <c r="J421" s="11" t="e">
        <f t="shared" si="6"/>
        <v>#REF!</v>
      </c>
      <c r="K421" s="14" t="e">
        <f>IF('Tube Sequencing'!#REF!&gt;20000,IF('Tube Sequencing'!#REF!="BAC","","This read must be perfomed as a BAC Template Type. "),"")</f>
        <v>#REF!</v>
      </c>
      <c r="L421" s="11" t="e">
        <f>IF('Tube Sequencing'!#REF!="Needs Synthesis",IF('Tube Sequencing'!E430="","Please enter a sequence for a primer that needs synthesis. ",""),"")</f>
        <v>#REF!</v>
      </c>
      <c r="M421" s="11" t="e">
        <f>IF(ISTEXT(Y421),"",IF(LEFT('Tube Sequencing'!#REF!,4)="Free","Please select a primer from the Standard Primer List. ",""))</f>
        <v>#REF!</v>
      </c>
      <c r="N421" s="11" t="e">
        <f>IF('Tube Sequencing'!#REF!="","",IF('Tube Sequencing'!D430="",IF('Tube Sequencing'!#REF!="Premixed","","Please enter a Primer Name. "),""))</f>
        <v>#REF!</v>
      </c>
      <c r="O421" s="11" t="e">
        <f>IF('Tube Sequencing'!#REF!="Enclosed",IF(LEN('Tube Sequencing'!E430)&gt;7,"Please check the Primer Barcode as it is longer than 6 digits and may not be valid. ",""),"")</f>
        <v>#REF!</v>
      </c>
      <c r="P421" s="11">
        <f>IF(ISBLANK('Tube Sequencing'!C430),"",IF('Tube Sequencing'!#REF!="","Please enter a Template Type. ",""))</f>
      </c>
      <c r="Q421" s="11">
        <f>IF(ISBLANK('Tube Sequencing'!C430),"",IF('Tube Sequencing'!#REF!="","Please enter Primer Type. ",""))</f>
      </c>
      <c r="R421" s="11">
        <f>IF(ISBLANK('Tube Sequencing'!C430),"",IF('Tube Sequencing'!#REF!="","Please enter Product Type. ",""))</f>
      </c>
      <c r="S421" s="11" t="e">
        <f>IF('Tube Sequencing'!#REF!="","",IF('Tube Sequencing'!C430="","Please enter a sample name for each reaction. ",""))</f>
        <v>#REF!</v>
      </c>
      <c r="Y421" s="11" t="e">
        <f>IF(VLOOKUP('Tube Sequencing'!D430,'_!Menus'!$F$2:$G$53,2,0)="Yes","Yes","")</f>
        <v>#N/A</v>
      </c>
    </row>
    <row r="422" spans="2:25" ht="12">
      <c r="B422" s="9">
        <v>422</v>
      </c>
      <c r="J422" s="11" t="e">
        <f t="shared" si="6"/>
        <v>#REF!</v>
      </c>
      <c r="K422" s="14" t="e">
        <f>IF('Tube Sequencing'!#REF!&gt;20000,IF('Tube Sequencing'!#REF!="BAC","","This read must be perfomed as a BAC Template Type. "),"")</f>
        <v>#REF!</v>
      </c>
      <c r="L422" s="11" t="e">
        <f>IF('Tube Sequencing'!#REF!="Needs Synthesis",IF('Tube Sequencing'!E431="","Please enter a sequence for a primer that needs synthesis. ",""),"")</f>
        <v>#REF!</v>
      </c>
      <c r="M422" s="11" t="e">
        <f>IF(ISTEXT(Y422),"",IF(LEFT('Tube Sequencing'!#REF!,4)="Free","Please select a primer from the Standard Primer List. ",""))</f>
        <v>#REF!</v>
      </c>
      <c r="N422" s="11" t="e">
        <f>IF('Tube Sequencing'!#REF!="","",IF('Tube Sequencing'!D431="",IF('Tube Sequencing'!#REF!="Premixed","","Please enter a Primer Name. "),""))</f>
        <v>#REF!</v>
      </c>
      <c r="O422" s="11" t="e">
        <f>IF('Tube Sequencing'!#REF!="Enclosed",IF(LEN('Tube Sequencing'!E431)&gt;7,"Please check the Primer Barcode as it is longer than 6 digits and may not be valid. ",""),"")</f>
        <v>#REF!</v>
      </c>
      <c r="P422" s="11">
        <f>IF(ISBLANK('Tube Sequencing'!C431),"",IF('Tube Sequencing'!#REF!="","Please enter a Template Type. ",""))</f>
      </c>
      <c r="Q422" s="11">
        <f>IF(ISBLANK('Tube Sequencing'!C431),"",IF('Tube Sequencing'!#REF!="","Please enter Primer Type. ",""))</f>
      </c>
      <c r="R422" s="11">
        <f>IF(ISBLANK('Tube Sequencing'!C431),"",IF('Tube Sequencing'!#REF!="","Please enter Product Type. ",""))</f>
      </c>
      <c r="S422" s="11" t="e">
        <f>IF('Tube Sequencing'!#REF!="","",IF('Tube Sequencing'!C431="","Please enter a sample name for each reaction. ",""))</f>
        <v>#REF!</v>
      </c>
      <c r="Y422" s="11" t="e">
        <f>IF(VLOOKUP('Tube Sequencing'!D431,'_!Menus'!$F$2:$G$53,2,0)="Yes","Yes","")</f>
        <v>#N/A</v>
      </c>
    </row>
    <row r="423" spans="2:25" ht="12">
      <c r="B423" s="9">
        <v>423</v>
      </c>
      <c r="J423" s="11" t="e">
        <f t="shared" si="6"/>
        <v>#REF!</v>
      </c>
      <c r="K423" s="14" t="e">
        <f>IF('Tube Sequencing'!#REF!&gt;20000,IF('Tube Sequencing'!#REF!="BAC","","This read must be perfomed as a BAC Template Type. "),"")</f>
        <v>#REF!</v>
      </c>
      <c r="L423" s="11" t="e">
        <f>IF('Tube Sequencing'!#REF!="Needs Synthesis",IF('Tube Sequencing'!E432="","Please enter a sequence for a primer that needs synthesis. ",""),"")</f>
        <v>#REF!</v>
      </c>
      <c r="M423" s="11" t="e">
        <f>IF(ISTEXT(Y423),"",IF(LEFT('Tube Sequencing'!#REF!,4)="Free","Please select a primer from the Standard Primer List. ",""))</f>
        <v>#REF!</v>
      </c>
      <c r="N423" s="11" t="e">
        <f>IF('Tube Sequencing'!#REF!="","",IF('Tube Sequencing'!D432="",IF('Tube Sequencing'!#REF!="Premixed","","Please enter a Primer Name. "),""))</f>
        <v>#REF!</v>
      </c>
      <c r="O423" s="11" t="e">
        <f>IF('Tube Sequencing'!#REF!="Enclosed",IF(LEN('Tube Sequencing'!E432)&gt;7,"Please check the Primer Barcode as it is longer than 6 digits and may not be valid. ",""),"")</f>
        <v>#REF!</v>
      </c>
      <c r="P423" s="11">
        <f>IF(ISBLANK('Tube Sequencing'!C432),"",IF('Tube Sequencing'!#REF!="","Please enter a Template Type. ",""))</f>
      </c>
      <c r="Q423" s="11">
        <f>IF(ISBLANK('Tube Sequencing'!C432),"",IF('Tube Sequencing'!#REF!="","Please enter Primer Type. ",""))</f>
      </c>
      <c r="R423" s="11">
        <f>IF(ISBLANK('Tube Sequencing'!C432),"",IF('Tube Sequencing'!#REF!="","Please enter Product Type. ",""))</f>
      </c>
      <c r="S423" s="11" t="e">
        <f>IF('Tube Sequencing'!#REF!="","",IF('Tube Sequencing'!C432="","Please enter a sample name for each reaction. ",""))</f>
        <v>#REF!</v>
      </c>
      <c r="Y423" s="11" t="e">
        <f>IF(VLOOKUP('Tube Sequencing'!D432,'_!Menus'!$F$2:$G$53,2,0)="Yes","Yes","")</f>
        <v>#N/A</v>
      </c>
    </row>
    <row r="424" spans="2:25" ht="12">
      <c r="B424" s="9">
        <v>424</v>
      </c>
      <c r="J424" s="11" t="e">
        <f t="shared" si="6"/>
        <v>#REF!</v>
      </c>
      <c r="K424" s="14" t="e">
        <f>IF('Tube Sequencing'!#REF!&gt;20000,IF('Tube Sequencing'!#REF!="BAC","","This read must be perfomed as a BAC Template Type. "),"")</f>
        <v>#REF!</v>
      </c>
      <c r="L424" s="11" t="e">
        <f>IF('Tube Sequencing'!#REF!="Needs Synthesis",IF('Tube Sequencing'!E433="","Please enter a sequence for a primer that needs synthesis. ",""),"")</f>
        <v>#REF!</v>
      </c>
      <c r="M424" s="11" t="e">
        <f>IF(ISTEXT(Y424),"",IF(LEFT('Tube Sequencing'!#REF!,4)="Free","Please select a primer from the Standard Primer List. ",""))</f>
        <v>#REF!</v>
      </c>
      <c r="N424" s="11" t="e">
        <f>IF('Tube Sequencing'!#REF!="","",IF('Tube Sequencing'!D433="",IF('Tube Sequencing'!#REF!="Premixed","","Please enter a Primer Name. "),""))</f>
        <v>#REF!</v>
      </c>
      <c r="O424" s="11" t="e">
        <f>IF('Tube Sequencing'!#REF!="Enclosed",IF(LEN('Tube Sequencing'!E433)&gt;7,"Please check the Primer Barcode as it is longer than 6 digits and may not be valid. ",""),"")</f>
        <v>#REF!</v>
      </c>
      <c r="P424" s="11">
        <f>IF(ISBLANK('Tube Sequencing'!C433),"",IF('Tube Sequencing'!#REF!="","Please enter a Template Type. ",""))</f>
      </c>
      <c r="Q424" s="11">
        <f>IF(ISBLANK('Tube Sequencing'!C433),"",IF('Tube Sequencing'!#REF!="","Please enter Primer Type. ",""))</f>
      </c>
      <c r="R424" s="11">
        <f>IF(ISBLANK('Tube Sequencing'!C433),"",IF('Tube Sequencing'!#REF!="","Please enter Product Type. ",""))</f>
      </c>
      <c r="S424" s="11" t="e">
        <f>IF('Tube Sequencing'!#REF!="","",IF('Tube Sequencing'!C433="","Please enter a sample name for each reaction. ",""))</f>
        <v>#REF!</v>
      </c>
      <c r="Y424" s="11" t="e">
        <f>IF(VLOOKUP('Tube Sequencing'!D433,'_!Menus'!$F$2:$G$53,2,0)="Yes","Yes","")</f>
        <v>#N/A</v>
      </c>
    </row>
    <row r="425" spans="2:25" ht="12">
      <c r="B425" s="9">
        <v>425</v>
      </c>
      <c r="J425" s="11" t="e">
        <f t="shared" si="6"/>
        <v>#REF!</v>
      </c>
      <c r="K425" s="14" t="e">
        <f>IF('Tube Sequencing'!#REF!&gt;20000,IF('Tube Sequencing'!#REF!="BAC","","This read must be perfomed as a BAC Template Type. "),"")</f>
        <v>#REF!</v>
      </c>
      <c r="L425" s="11" t="e">
        <f>IF('Tube Sequencing'!#REF!="Needs Synthesis",IF('Tube Sequencing'!E434="","Please enter a sequence for a primer that needs synthesis. ",""),"")</f>
        <v>#REF!</v>
      </c>
      <c r="M425" s="11" t="e">
        <f>IF(ISTEXT(Y425),"",IF(LEFT('Tube Sequencing'!#REF!,4)="Free","Please select a primer from the Standard Primer List. ",""))</f>
        <v>#REF!</v>
      </c>
      <c r="N425" s="11" t="e">
        <f>IF('Tube Sequencing'!#REF!="","",IF('Tube Sequencing'!D434="",IF('Tube Sequencing'!#REF!="Premixed","","Please enter a Primer Name. "),""))</f>
        <v>#REF!</v>
      </c>
      <c r="O425" s="11" t="e">
        <f>IF('Tube Sequencing'!#REF!="Enclosed",IF(LEN('Tube Sequencing'!E434)&gt;7,"Please check the Primer Barcode as it is longer than 6 digits and may not be valid. ",""),"")</f>
        <v>#REF!</v>
      </c>
      <c r="P425" s="11">
        <f>IF(ISBLANK('Tube Sequencing'!C434),"",IF('Tube Sequencing'!#REF!="","Please enter a Template Type. ",""))</f>
      </c>
      <c r="Q425" s="11">
        <f>IF(ISBLANK('Tube Sequencing'!C434),"",IF('Tube Sequencing'!#REF!="","Please enter Primer Type. ",""))</f>
      </c>
      <c r="R425" s="11">
        <f>IF(ISBLANK('Tube Sequencing'!C434),"",IF('Tube Sequencing'!#REF!="","Please enter Product Type. ",""))</f>
      </c>
      <c r="S425" s="11" t="e">
        <f>IF('Tube Sequencing'!#REF!="","",IF('Tube Sequencing'!C434="","Please enter a sample name for each reaction. ",""))</f>
        <v>#REF!</v>
      </c>
      <c r="Y425" s="11" t="e">
        <f>IF(VLOOKUP('Tube Sequencing'!D434,'_!Menus'!$F$2:$G$53,2,0)="Yes","Yes","")</f>
        <v>#N/A</v>
      </c>
    </row>
    <row r="426" spans="2:25" ht="12">
      <c r="B426" s="9">
        <v>426</v>
      </c>
      <c r="J426" s="11" t="e">
        <f t="shared" si="6"/>
        <v>#REF!</v>
      </c>
      <c r="K426" s="14" t="e">
        <f>IF('Tube Sequencing'!#REF!&gt;20000,IF('Tube Sequencing'!#REF!="BAC","","This read must be perfomed as a BAC Template Type. "),"")</f>
        <v>#REF!</v>
      </c>
      <c r="L426" s="11" t="e">
        <f>IF('Tube Sequencing'!#REF!="Needs Synthesis",IF('Tube Sequencing'!E435="","Please enter a sequence for a primer that needs synthesis. ",""),"")</f>
        <v>#REF!</v>
      </c>
      <c r="M426" s="11" t="e">
        <f>IF(ISTEXT(Y426),"",IF(LEFT('Tube Sequencing'!#REF!,4)="Free","Please select a primer from the Standard Primer List. ",""))</f>
        <v>#REF!</v>
      </c>
      <c r="N426" s="11" t="e">
        <f>IF('Tube Sequencing'!#REF!="","",IF('Tube Sequencing'!D435="",IF('Tube Sequencing'!#REF!="Premixed","","Please enter a Primer Name. "),""))</f>
        <v>#REF!</v>
      </c>
      <c r="O426" s="11" t="e">
        <f>IF('Tube Sequencing'!#REF!="Enclosed",IF(LEN('Tube Sequencing'!E435)&gt;7,"Please check the Primer Barcode as it is longer than 6 digits and may not be valid. ",""),"")</f>
        <v>#REF!</v>
      </c>
      <c r="P426" s="11">
        <f>IF(ISBLANK('Tube Sequencing'!C435),"",IF('Tube Sequencing'!#REF!="","Please enter a Template Type. ",""))</f>
      </c>
      <c r="Q426" s="11">
        <f>IF(ISBLANK('Tube Sequencing'!C435),"",IF('Tube Sequencing'!#REF!="","Please enter Primer Type. ",""))</f>
      </c>
      <c r="R426" s="11">
        <f>IF(ISBLANK('Tube Sequencing'!C435),"",IF('Tube Sequencing'!#REF!="","Please enter Product Type. ",""))</f>
      </c>
      <c r="S426" s="11" t="e">
        <f>IF('Tube Sequencing'!#REF!="","",IF('Tube Sequencing'!C435="","Please enter a sample name for each reaction. ",""))</f>
        <v>#REF!</v>
      </c>
      <c r="Y426" s="11" t="e">
        <f>IF(VLOOKUP('Tube Sequencing'!D435,'_!Menus'!$F$2:$G$53,2,0)="Yes","Yes","")</f>
        <v>#N/A</v>
      </c>
    </row>
    <row r="427" spans="2:25" ht="12">
      <c r="B427" s="9">
        <v>427</v>
      </c>
      <c r="J427" s="11" t="e">
        <f t="shared" si="6"/>
        <v>#REF!</v>
      </c>
      <c r="K427" s="14" t="e">
        <f>IF('Tube Sequencing'!#REF!&gt;20000,IF('Tube Sequencing'!#REF!="BAC","","This read must be perfomed as a BAC Template Type. "),"")</f>
        <v>#REF!</v>
      </c>
      <c r="L427" s="11" t="e">
        <f>IF('Tube Sequencing'!#REF!="Needs Synthesis",IF('Tube Sequencing'!E436="","Please enter a sequence for a primer that needs synthesis. ",""),"")</f>
        <v>#REF!</v>
      </c>
      <c r="M427" s="11" t="e">
        <f>IF(ISTEXT(Y427),"",IF(LEFT('Tube Sequencing'!#REF!,4)="Free","Please select a primer from the Standard Primer List. ",""))</f>
        <v>#REF!</v>
      </c>
      <c r="N427" s="11" t="e">
        <f>IF('Tube Sequencing'!#REF!="","",IF('Tube Sequencing'!D436="",IF('Tube Sequencing'!#REF!="Premixed","","Please enter a Primer Name. "),""))</f>
        <v>#REF!</v>
      </c>
      <c r="O427" s="11" t="e">
        <f>IF('Tube Sequencing'!#REF!="Enclosed",IF(LEN('Tube Sequencing'!E436)&gt;7,"Please check the Primer Barcode as it is longer than 6 digits and may not be valid. ",""),"")</f>
        <v>#REF!</v>
      </c>
      <c r="P427" s="11">
        <f>IF(ISBLANK('Tube Sequencing'!C436),"",IF('Tube Sequencing'!#REF!="","Please enter a Template Type. ",""))</f>
      </c>
      <c r="Q427" s="11">
        <f>IF(ISBLANK('Tube Sequencing'!C436),"",IF('Tube Sequencing'!#REF!="","Please enter Primer Type. ",""))</f>
      </c>
      <c r="R427" s="11">
        <f>IF(ISBLANK('Tube Sequencing'!C436),"",IF('Tube Sequencing'!#REF!="","Please enter Product Type. ",""))</f>
      </c>
      <c r="S427" s="11" t="e">
        <f>IF('Tube Sequencing'!#REF!="","",IF('Tube Sequencing'!C436="","Please enter a sample name for each reaction. ",""))</f>
        <v>#REF!</v>
      </c>
      <c r="Y427" s="11" t="e">
        <f>IF(VLOOKUP('Tube Sequencing'!D436,'_!Menus'!$F$2:$G$53,2,0)="Yes","Yes","")</f>
        <v>#N/A</v>
      </c>
    </row>
    <row r="428" spans="2:25" ht="12">
      <c r="B428" s="9">
        <v>428</v>
      </c>
      <c r="J428" s="11" t="e">
        <f t="shared" si="6"/>
        <v>#REF!</v>
      </c>
      <c r="K428" s="14" t="e">
        <f>IF('Tube Sequencing'!#REF!&gt;20000,IF('Tube Sequencing'!#REF!="BAC","","This read must be perfomed as a BAC Template Type. "),"")</f>
        <v>#REF!</v>
      </c>
      <c r="L428" s="11" t="e">
        <f>IF('Tube Sequencing'!#REF!="Needs Synthesis",IF('Tube Sequencing'!E437="","Please enter a sequence for a primer that needs synthesis. ",""),"")</f>
        <v>#REF!</v>
      </c>
      <c r="M428" s="11" t="e">
        <f>IF(ISTEXT(Y428),"",IF(LEFT('Tube Sequencing'!#REF!,4)="Free","Please select a primer from the Standard Primer List. ",""))</f>
        <v>#REF!</v>
      </c>
      <c r="N428" s="11" t="e">
        <f>IF('Tube Sequencing'!#REF!="","",IF('Tube Sequencing'!D437="",IF('Tube Sequencing'!#REF!="Premixed","","Please enter a Primer Name. "),""))</f>
        <v>#REF!</v>
      </c>
      <c r="O428" s="11" t="e">
        <f>IF('Tube Sequencing'!#REF!="Enclosed",IF(LEN('Tube Sequencing'!E437)&gt;7,"Please check the Primer Barcode as it is longer than 6 digits and may not be valid. ",""),"")</f>
        <v>#REF!</v>
      </c>
      <c r="P428" s="11">
        <f>IF(ISBLANK('Tube Sequencing'!C437),"",IF('Tube Sequencing'!#REF!="","Please enter a Template Type. ",""))</f>
      </c>
      <c r="Q428" s="11">
        <f>IF(ISBLANK('Tube Sequencing'!C437),"",IF('Tube Sequencing'!#REF!="","Please enter Primer Type. ",""))</f>
      </c>
      <c r="R428" s="11">
        <f>IF(ISBLANK('Tube Sequencing'!C437),"",IF('Tube Sequencing'!#REF!="","Please enter Product Type. ",""))</f>
      </c>
      <c r="S428" s="11" t="e">
        <f>IF('Tube Sequencing'!#REF!="","",IF('Tube Sequencing'!C437="","Please enter a sample name for each reaction. ",""))</f>
        <v>#REF!</v>
      </c>
      <c r="Y428" s="11" t="e">
        <f>IF(VLOOKUP('Tube Sequencing'!D437,'_!Menus'!$F$2:$G$53,2,0)="Yes","Yes","")</f>
        <v>#N/A</v>
      </c>
    </row>
    <row r="429" spans="2:25" ht="12">
      <c r="B429" s="9">
        <v>429</v>
      </c>
      <c r="J429" s="11" t="e">
        <f t="shared" si="6"/>
        <v>#REF!</v>
      </c>
      <c r="K429" s="14" t="e">
        <f>IF('Tube Sequencing'!#REF!&gt;20000,IF('Tube Sequencing'!#REF!="BAC","","This read must be perfomed as a BAC Template Type. "),"")</f>
        <v>#REF!</v>
      </c>
      <c r="L429" s="11" t="e">
        <f>IF('Tube Sequencing'!#REF!="Needs Synthesis",IF('Tube Sequencing'!E438="","Please enter a sequence for a primer that needs synthesis. ",""),"")</f>
        <v>#REF!</v>
      </c>
      <c r="M429" s="11" t="e">
        <f>IF(ISTEXT(Y429),"",IF(LEFT('Tube Sequencing'!#REF!,4)="Free","Please select a primer from the Standard Primer List. ",""))</f>
        <v>#REF!</v>
      </c>
      <c r="N429" s="11" t="e">
        <f>IF('Tube Sequencing'!#REF!="","",IF('Tube Sequencing'!D438="",IF('Tube Sequencing'!#REF!="Premixed","","Please enter a Primer Name. "),""))</f>
        <v>#REF!</v>
      </c>
      <c r="O429" s="11" t="e">
        <f>IF('Tube Sequencing'!#REF!="Enclosed",IF(LEN('Tube Sequencing'!E438)&gt;7,"Please check the Primer Barcode as it is longer than 6 digits and may not be valid. ",""),"")</f>
        <v>#REF!</v>
      </c>
      <c r="P429" s="11">
        <f>IF(ISBLANK('Tube Sequencing'!C438),"",IF('Tube Sequencing'!#REF!="","Please enter a Template Type. ",""))</f>
      </c>
      <c r="Q429" s="11">
        <f>IF(ISBLANK('Tube Sequencing'!C438),"",IF('Tube Sequencing'!#REF!="","Please enter Primer Type. ",""))</f>
      </c>
      <c r="R429" s="11">
        <f>IF(ISBLANK('Tube Sequencing'!C438),"",IF('Tube Sequencing'!#REF!="","Please enter Product Type. ",""))</f>
      </c>
      <c r="S429" s="11" t="e">
        <f>IF('Tube Sequencing'!#REF!="","",IF('Tube Sequencing'!C438="","Please enter a sample name for each reaction. ",""))</f>
        <v>#REF!</v>
      </c>
      <c r="Y429" s="11" t="e">
        <f>IF(VLOOKUP('Tube Sequencing'!D438,'_!Menus'!$F$2:$G$53,2,0)="Yes","Yes","")</f>
        <v>#N/A</v>
      </c>
    </row>
    <row r="430" spans="2:25" ht="12">
      <c r="B430" s="9">
        <v>430</v>
      </c>
      <c r="J430" s="11" t="e">
        <f t="shared" si="6"/>
        <v>#REF!</v>
      </c>
      <c r="K430" s="14" t="e">
        <f>IF('Tube Sequencing'!#REF!&gt;20000,IF('Tube Sequencing'!#REF!="BAC","","This read must be perfomed as a BAC Template Type. "),"")</f>
        <v>#REF!</v>
      </c>
      <c r="L430" s="11" t="e">
        <f>IF('Tube Sequencing'!#REF!="Needs Synthesis",IF('Tube Sequencing'!E439="","Please enter a sequence for a primer that needs synthesis. ",""),"")</f>
        <v>#REF!</v>
      </c>
      <c r="M430" s="11" t="e">
        <f>IF(ISTEXT(Y430),"",IF(LEFT('Tube Sequencing'!#REF!,4)="Free","Please select a primer from the Standard Primer List. ",""))</f>
        <v>#REF!</v>
      </c>
      <c r="N430" s="11" t="e">
        <f>IF('Tube Sequencing'!#REF!="","",IF('Tube Sequencing'!D439="",IF('Tube Sequencing'!#REF!="Premixed","","Please enter a Primer Name. "),""))</f>
        <v>#REF!</v>
      </c>
      <c r="O430" s="11" t="e">
        <f>IF('Tube Sequencing'!#REF!="Enclosed",IF(LEN('Tube Sequencing'!E439)&gt;7,"Please check the Primer Barcode as it is longer than 6 digits and may not be valid. ",""),"")</f>
        <v>#REF!</v>
      </c>
      <c r="P430" s="11">
        <f>IF(ISBLANK('Tube Sequencing'!C439),"",IF('Tube Sequencing'!#REF!="","Please enter a Template Type. ",""))</f>
      </c>
      <c r="Q430" s="11">
        <f>IF(ISBLANK('Tube Sequencing'!C439),"",IF('Tube Sequencing'!#REF!="","Please enter Primer Type. ",""))</f>
      </c>
      <c r="R430" s="11">
        <f>IF(ISBLANK('Tube Sequencing'!C439),"",IF('Tube Sequencing'!#REF!="","Please enter Product Type. ",""))</f>
      </c>
      <c r="S430" s="11" t="e">
        <f>IF('Tube Sequencing'!#REF!="","",IF('Tube Sequencing'!C439="","Please enter a sample name for each reaction. ",""))</f>
        <v>#REF!</v>
      </c>
      <c r="Y430" s="11" t="e">
        <f>IF(VLOOKUP('Tube Sequencing'!D439,'_!Menus'!$F$2:$G$53,2,0)="Yes","Yes","")</f>
        <v>#N/A</v>
      </c>
    </row>
    <row r="431" spans="2:25" ht="12">
      <c r="B431" s="9">
        <v>431</v>
      </c>
      <c r="J431" s="11" t="e">
        <f t="shared" si="6"/>
        <v>#REF!</v>
      </c>
      <c r="K431" s="14" t="e">
        <f>IF('Tube Sequencing'!#REF!&gt;20000,IF('Tube Sequencing'!#REF!="BAC","","This read must be perfomed as a BAC Template Type. "),"")</f>
        <v>#REF!</v>
      </c>
      <c r="L431" s="11" t="e">
        <f>IF('Tube Sequencing'!#REF!="Needs Synthesis",IF('Tube Sequencing'!E440="","Please enter a sequence for a primer that needs synthesis. ",""),"")</f>
        <v>#REF!</v>
      </c>
      <c r="M431" s="11" t="e">
        <f>IF(ISTEXT(Y431),"",IF(LEFT('Tube Sequencing'!#REF!,4)="Free","Please select a primer from the Standard Primer List. ",""))</f>
        <v>#REF!</v>
      </c>
      <c r="N431" s="11" t="e">
        <f>IF('Tube Sequencing'!#REF!="","",IF('Tube Sequencing'!D440="",IF('Tube Sequencing'!#REF!="Premixed","","Please enter a Primer Name. "),""))</f>
        <v>#REF!</v>
      </c>
      <c r="O431" s="11" t="e">
        <f>IF('Tube Sequencing'!#REF!="Enclosed",IF(LEN('Tube Sequencing'!E440)&gt;7,"Please check the Primer Barcode as it is longer than 6 digits and may not be valid. ",""),"")</f>
        <v>#REF!</v>
      </c>
      <c r="P431" s="11">
        <f>IF(ISBLANK('Tube Sequencing'!C440),"",IF('Tube Sequencing'!#REF!="","Please enter a Template Type. ",""))</f>
      </c>
      <c r="Q431" s="11">
        <f>IF(ISBLANK('Tube Sequencing'!C440),"",IF('Tube Sequencing'!#REF!="","Please enter Primer Type. ",""))</f>
      </c>
      <c r="R431" s="11">
        <f>IF(ISBLANK('Tube Sequencing'!C440),"",IF('Tube Sequencing'!#REF!="","Please enter Product Type. ",""))</f>
      </c>
      <c r="S431" s="11" t="e">
        <f>IF('Tube Sequencing'!#REF!="","",IF('Tube Sequencing'!C440="","Please enter a sample name for each reaction. ",""))</f>
        <v>#REF!</v>
      </c>
      <c r="Y431" s="11" t="e">
        <f>IF(VLOOKUP('Tube Sequencing'!D440,'_!Menus'!$F$2:$G$53,2,0)="Yes","Yes","")</f>
        <v>#N/A</v>
      </c>
    </row>
    <row r="432" spans="2:25" ht="12">
      <c r="B432" s="9">
        <v>432</v>
      </c>
      <c r="J432" s="11" t="e">
        <f t="shared" si="6"/>
        <v>#REF!</v>
      </c>
      <c r="K432" s="14" t="e">
        <f>IF('Tube Sequencing'!#REF!&gt;20000,IF('Tube Sequencing'!#REF!="BAC","","This read must be perfomed as a BAC Template Type. "),"")</f>
        <v>#REF!</v>
      </c>
      <c r="L432" s="11" t="e">
        <f>IF('Tube Sequencing'!#REF!="Needs Synthesis",IF('Tube Sequencing'!E441="","Please enter a sequence for a primer that needs synthesis. ",""),"")</f>
        <v>#REF!</v>
      </c>
      <c r="M432" s="11" t="e">
        <f>IF(ISTEXT(Y432),"",IF(LEFT('Tube Sequencing'!#REF!,4)="Free","Please select a primer from the Standard Primer List. ",""))</f>
        <v>#REF!</v>
      </c>
      <c r="N432" s="11" t="e">
        <f>IF('Tube Sequencing'!#REF!="","",IF('Tube Sequencing'!D441="",IF('Tube Sequencing'!#REF!="Premixed","","Please enter a Primer Name. "),""))</f>
        <v>#REF!</v>
      </c>
      <c r="O432" s="11" t="e">
        <f>IF('Tube Sequencing'!#REF!="Enclosed",IF(LEN('Tube Sequencing'!E441)&gt;7,"Please check the Primer Barcode as it is longer than 6 digits and may not be valid. ",""),"")</f>
        <v>#REF!</v>
      </c>
      <c r="P432" s="11">
        <f>IF(ISBLANK('Tube Sequencing'!C441),"",IF('Tube Sequencing'!#REF!="","Please enter a Template Type. ",""))</f>
      </c>
      <c r="Q432" s="11">
        <f>IF(ISBLANK('Tube Sequencing'!C441),"",IF('Tube Sequencing'!#REF!="","Please enter Primer Type. ",""))</f>
      </c>
      <c r="R432" s="11">
        <f>IF(ISBLANK('Tube Sequencing'!C441),"",IF('Tube Sequencing'!#REF!="","Please enter Product Type. ",""))</f>
      </c>
      <c r="S432" s="11" t="e">
        <f>IF('Tube Sequencing'!#REF!="","",IF('Tube Sequencing'!C441="","Please enter a sample name for each reaction. ",""))</f>
        <v>#REF!</v>
      </c>
      <c r="Y432" s="11" t="e">
        <f>IF(VLOOKUP('Tube Sequencing'!D441,'_!Menus'!$F$2:$G$53,2,0)="Yes","Yes","")</f>
        <v>#N/A</v>
      </c>
    </row>
    <row r="433" spans="2:25" ht="12">
      <c r="B433" s="9">
        <v>433</v>
      </c>
      <c r="J433" s="11" t="e">
        <f t="shared" si="6"/>
        <v>#REF!</v>
      </c>
      <c r="K433" s="14" t="e">
        <f>IF('Tube Sequencing'!#REF!&gt;20000,IF('Tube Sequencing'!#REF!="BAC","","This read must be perfomed as a BAC Template Type. "),"")</f>
        <v>#REF!</v>
      </c>
      <c r="L433" s="11" t="e">
        <f>IF('Tube Sequencing'!#REF!="Needs Synthesis",IF('Tube Sequencing'!E442="","Please enter a sequence for a primer that needs synthesis. ",""),"")</f>
        <v>#REF!</v>
      </c>
      <c r="M433" s="11" t="e">
        <f>IF(ISTEXT(Y433),"",IF(LEFT('Tube Sequencing'!#REF!,4)="Free","Please select a primer from the Standard Primer List. ",""))</f>
        <v>#REF!</v>
      </c>
      <c r="N433" s="11" t="e">
        <f>IF('Tube Sequencing'!#REF!="","",IF('Tube Sequencing'!D442="",IF('Tube Sequencing'!#REF!="Premixed","","Please enter a Primer Name. "),""))</f>
        <v>#REF!</v>
      </c>
      <c r="O433" s="11" t="e">
        <f>IF('Tube Sequencing'!#REF!="Enclosed",IF(LEN('Tube Sequencing'!E442)&gt;7,"Please check the Primer Barcode as it is longer than 6 digits and may not be valid. ",""),"")</f>
        <v>#REF!</v>
      </c>
      <c r="P433" s="11">
        <f>IF(ISBLANK('Tube Sequencing'!C442),"",IF('Tube Sequencing'!#REF!="","Please enter a Template Type. ",""))</f>
      </c>
      <c r="Q433" s="11">
        <f>IF(ISBLANK('Tube Sequencing'!C442),"",IF('Tube Sequencing'!#REF!="","Please enter Primer Type. ",""))</f>
      </c>
      <c r="R433" s="11">
        <f>IF(ISBLANK('Tube Sequencing'!C442),"",IF('Tube Sequencing'!#REF!="","Please enter Product Type. ",""))</f>
      </c>
      <c r="S433" s="11" t="e">
        <f>IF('Tube Sequencing'!#REF!="","",IF('Tube Sequencing'!C442="","Please enter a sample name for each reaction. ",""))</f>
        <v>#REF!</v>
      </c>
      <c r="Y433" s="11" t="e">
        <f>IF(VLOOKUP('Tube Sequencing'!D442,'_!Menus'!$F$2:$G$53,2,0)="Yes","Yes","")</f>
        <v>#N/A</v>
      </c>
    </row>
    <row r="434" spans="2:25" ht="12">
      <c r="B434" s="9">
        <v>434</v>
      </c>
      <c r="J434" s="11" t="e">
        <f t="shared" si="6"/>
        <v>#REF!</v>
      </c>
      <c r="K434" s="14" t="e">
        <f>IF('Tube Sequencing'!#REF!&gt;20000,IF('Tube Sequencing'!#REF!="BAC","","This read must be perfomed as a BAC Template Type. "),"")</f>
        <v>#REF!</v>
      </c>
      <c r="L434" s="11" t="e">
        <f>IF('Tube Sequencing'!#REF!="Needs Synthesis",IF('Tube Sequencing'!E443="","Please enter a sequence for a primer that needs synthesis. ",""),"")</f>
        <v>#REF!</v>
      </c>
      <c r="M434" s="11" t="e">
        <f>IF(ISTEXT(Y434),"",IF(LEFT('Tube Sequencing'!#REF!,4)="Free","Please select a primer from the Standard Primer List. ",""))</f>
        <v>#REF!</v>
      </c>
      <c r="N434" s="11" t="e">
        <f>IF('Tube Sequencing'!#REF!="","",IF('Tube Sequencing'!D443="",IF('Tube Sequencing'!#REF!="Premixed","","Please enter a Primer Name. "),""))</f>
        <v>#REF!</v>
      </c>
      <c r="O434" s="11" t="e">
        <f>IF('Tube Sequencing'!#REF!="Enclosed",IF(LEN('Tube Sequencing'!E443)&gt;7,"Please check the Primer Barcode as it is longer than 6 digits and may not be valid. ",""),"")</f>
        <v>#REF!</v>
      </c>
      <c r="P434" s="11">
        <f>IF(ISBLANK('Tube Sequencing'!C443),"",IF('Tube Sequencing'!#REF!="","Please enter a Template Type. ",""))</f>
      </c>
      <c r="Q434" s="11">
        <f>IF(ISBLANK('Tube Sequencing'!C443),"",IF('Tube Sequencing'!#REF!="","Please enter Primer Type. ",""))</f>
      </c>
      <c r="R434" s="11">
        <f>IF(ISBLANK('Tube Sequencing'!C443),"",IF('Tube Sequencing'!#REF!="","Please enter Product Type. ",""))</f>
      </c>
      <c r="S434" s="11" t="e">
        <f>IF('Tube Sequencing'!#REF!="","",IF('Tube Sequencing'!C443="","Please enter a sample name for each reaction. ",""))</f>
        <v>#REF!</v>
      </c>
      <c r="Y434" s="11" t="e">
        <f>IF(VLOOKUP('Tube Sequencing'!D443,'_!Menus'!$F$2:$G$53,2,0)="Yes","Yes","")</f>
        <v>#N/A</v>
      </c>
    </row>
    <row r="435" spans="2:25" ht="12">
      <c r="B435" s="9">
        <v>435</v>
      </c>
      <c r="J435" s="11" t="e">
        <f t="shared" si="6"/>
        <v>#REF!</v>
      </c>
      <c r="K435" s="14" t="e">
        <f>IF('Tube Sequencing'!#REF!&gt;20000,IF('Tube Sequencing'!#REF!="BAC","","This read must be perfomed as a BAC Template Type. "),"")</f>
        <v>#REF!</v>
      </c>
      <c r="L435" s="11" t="e">
        <f>IF('Tube Sequencing'!#REF!="Needs Synthesis",IF('Tube Sequencing'!E444="","Please enter a sequence for a primer that needs synthesis. ",""),"")</f>
        <v>#REF!</v>
      </c>
      <c r="M435" s="11" t="e">
        <f>IF(ISTEXT(Y435),"",IF(LEFT('Tube Sequencing'!#REF!,4)="Free","Please select a primer from the Standard Primer List. ",""))</f>
        <v>#REF!</v>
      </c>
      <c r="N435" s="11" t="e">
        <f>IF('Tube Sequencing'!#REF!="","",IF('Tube Sequencing'!D444="",IF('Tube Sequencing'!#REF!="Premixed","","Please enter a Primer Name. "),""))</f>
        <v>#REF!</v>
      </c>
      <c r="O435" s="11" t="e">
        <f>IF('Tube Sequencing'!#REF!="Enclosed",IF(LEN('Tube Sequencing'!E444)&gt;7,"Please check the Primer Barcode as it is longer than 6 digits and may not be valid. ",""),"")</f>
        <v>#REF!</v>
      </c>
      <c r="P435" s="11">
        <f>IF(ISBLANK('Tube Sequencing'!C444),"",IF('Tube Sequencing'!#REF!="","Please enter a Template Type. ",""))</f>
      </c>
      <c r="Q435" s="11">
        <f>IF(ISBLANK('Tube Sequencing'!C444),"",IF('Tube Sequencing'!#REF!="","Please enter Primer Type. ",""))</f>
      </c>
      <c r="R435" s="11">
        <f>IF(ISBLANK('Tube Sequencing'!C444),"",IF('Tube Sequencing'!#REF!="","Please enter Product Type. ",""))</f>
      </c>
      <c r="S435" s="11" t="e">
        <f>IF('Tube Sequencing'!#REF!="","",IF('Tube Sequencing'!C444="","Please enter a sample name for each reaction. ",""))</f>
        <v>#REF!</v>
      </c>
      <c r="Y435" s="11" t="e">
        <f>IF(VLOOKUP('Tube Sequencing'!D444,'_!Menus'!$F$2:$G$53,2,0)="Yes","Yes","")</f>
        <v>#N/A</v>
      </c>
    </row>
    <row r="436" spans="2:25" ht="12">
      <c r="B436" s="9">
        <v>436</v>
      </c>
      <c r="J436" s="11" t="e">
        <f t="shared" si="6"/>
        <v>#REF!</v>
      </c>
      <c r="K436" s="14" t="e">
        <f>IF('Tube Sequencing'!#REF!&gt;20000,IF('Tube Sequencing'!#REF!="BAC","","This read must be perfomed as a BAC Template Type. "),"")</f>
        <v>#REF!</v>
      </c>
      <c r="L436" s="11" t="e">
        <f>IF('Tube Sequencing'!#REF!="Needs Synthesis",IF('Tube Sequencing'!E445="","Please enter a sequence for a primer that needs synthesis. ",""),"")</f>
        <v>#REF!</v>
      </c>
      <c r="M436" s="11" t="e">
        <f>IF(ISTEXT(Y436),"",IF(LEFT('Tube Sequencing'!#REF!,4)="Free","Please select a primer from the Standard Primer List. ",""))</f>
        <v>#REF!</v>
      </c>
      <c r="N436" s="11" t="e">
        <f>IF('Tube Sequencing'!#REF!="","",IF('Tube Sequencing'!D445="",IF('Tube Sequencing'!#REF!="Premixed","","Please enter a Primer Name. "),""))</f>
        <v>#REF!</v>
      </c>
      <c r="O436" s="11" t="e">
        <f>IF('Tube Sequencing'!#REF!="Enclosed",IF(LEN('Tube Sequencing'!E445)&gt;7,"Please check the Primer Barcode as it is longer than 6 digits and may not be valid. ",""),"")</f>
        <v>#REF!</v>
      </c>
      <c r="P436" s="11">
        <f>IF(ISBLANK('Tube Sequencing'!C445),"",IF('Tube Sequencing'!#REF!="","Please enter a Template Type. ",""))</f>
      </c>
      <c r="Q436" s="11">
        <f>IF(ISBLANK('Tube Sequencing'!C445),"",IF('Tube Sequencing'!#REF!="","Please enter Primer Type. ",""))</f>
      </c>
      <c r="R436" s="11">
        <f>IF(ISBLANK('Tube Sequencing'!C445),"",IF('Tube Sequencing'!#REF!="","Please enter Product Type. ",""))</f>
      </c>
      <c r="S436" s="11" t="e">
        <f>IF('Tube Sequencing'!#REF!="","",IF('Tube Sequencing'!C445="","Please enter a sample name for each reaction. ",""))</f>
        <v>#REF!</v>
      </c>
      <c r="Y436" s="11" t="e">
        <f>IF(VLOOKUP('Tube Sequencing'!D445,'_!Menus'!$F$2:$G$53,2,0)="Yes","Yes","")</f>
        <v>#N/A</v>
      </c>
    </row>
    <row r="437" spans="2:25" ht="12">
      <c r="B437" s="9">
        <v>437</v>
      </c>
      <c r="J437" s="11" t="e">
        <f t="shared" si="6"/>
        <v>#REF!</v>
      </c>
      <c r="K437" s="14" t="e">
        <f>IF('Tube Sequencing'!#REF!&gt;20000,IF('Tube Sequencing'!#REF!="BAC","","This read must be perfomed as a BAC Template Type. "),"")</f>
        <v>#REF!</v>
      </c>
      <c r="L437" s="11" t="e">
        <f>IF('Tube Sequencing'!#REF!="Needs Synthesis",IF('Tube Sequencing'!E446="","Please enter a sequence for a primer that needs synthesis. ",""),"")</f>
        <v>#REF!</v>
      </c>
      <c r="M437" s="11" t="e">
        <f>IF(ISTEXT(Y437),"",IF(LEFT('Tube Sequencing'!#REF!,4)="Free","Please select a primer from the Standard Primer List. ",""))</f>
        <v>#REF!</v>
      </c>
      <c r="N437" s="11" t="e">
        <f>IF('Tube Sequencing'!#REF!="","",IF('Tube Sequencing'!D446="",IF('Tube Sequencing'!#REF!="Premixed","","Please enter a Primer Name. "),""))</f>
        <v>#REF!</v>
      </c>
      <c r="O437" s="11" t="e">
        <f>IF('Tube Sequencing'!#REF!="Enclosed",IF(LEN('Tube Sequencing'!E446)&gt;7,"Please check the Primer Barcode as it is longer than 6 digits and may not be valid. ",""),"")</f>
        <v>#REF!</v>
      </c>
      <c r="P437" s="11">
        <f>IF(ISBLANK('Tube Sequencing'!C446),"",IF('Tube Sequencing'!#REF!="","Please enter a Template Type. ",""))</f>
      </c>
      <c r="Q437" s="11">
        <f>IF(ISBLANK('Tube Sequencing'!C446),"",IF('Tube Sequencing'!#REF!="","Please enter Primer Type. ",""))</f>
      </c>
      <c r="R437" s="11">
        <f>IF(ISBLANK('Tube Sequencing'!C446),"",IF('Tube Sequencing'!#REF!="","Please enter Product Type. ",""))</f>
      </c>
      <c r="S437" s="11" t="e">
        <f>IF('Tube Sequencing'!#REF!="","",IF('Tube Sequencing'!C446="","Please enter a sample name for each reaction. ",""))</f>
        <v>#REF!</v>
      </c>
      <c r="Y437" s="11" t="e">
        <f>IF(VLOOKUP('Tube Sequencing'!D446,'_!Menus'!$F$2:$G$53,2,0)="Yes","Yes","")</f>
        <v>#N/A</v>
      </c>
    </row>
    <row r="438" spans="2:25" ht="12">
      <c r="B438" s="9">
        <v>438</v>
      </c>
      <c r="J438" s="11" t="e">
        <f t="shared" si="6"/>
        <v>#REF!</v>
      </c>
      <c r="K438" s="14" t="e">
        <f>IF('Tube Sequencing'!#REF!&gt;20000,IF('Tube Sequencing'!#REF!="BAC","","This read must be perfomed as a BAC Template Type. "),"")</f>
        <v>#REF!</v>
      </c>
      <c r="L438" s="11" t="e">
        <f>IF('Tube Sequencing'!#REF!="Needs Synthesis",IF('Tube Sequencing'!E447="","Please enter a sequence for a primer that needs synthesis. ",""),"")</f>
        <v>#REF!</v>
      </c>
      <c r="M438" s="11" t="e">
        <f>IF(ISTEXT(Y438),"",IF(LEFT('Tube Sequencing'!#REF!,4)="Free","Please select a primer from the Standard Primer List. ",""))</f>
        <v>#REF!</v>
      </c>
      <c r="N438" s="11" t="e">
        <f>IF('Tube Sequencing'!#REF!="","",IF('Tube Sequencing'!D447="",IF('Tube Sequencing'!#REF!="Premixed","","Please enter a Primer Name. "),""))</f>
        <v>#REF!</v>
      </c>
      <c r="O438" s="11" t="e">
        <f>IF('Tube Sequencing'!#REF!="Enclosed",IF(LEN('Tube Sequencing'!E447)&gt;7,"Please check the Primer Barcode as it is longer than 6 digits and may not be valid. ",""),"")</f>
        <v>#REF!</v>
      </c>
      <c r="P438" s="11">
        <f>IF(ISBLANK('Tube Sequencing'!C447),"",IF('Tube Sequencing'!#REF!="","Please enter a Template Type. ",""))</f>
      </c>
      <c r="Q438" s="11">
        <f>IF(ISBLANK('Tube Sequencing'!C447),"",IF('Tube Sequencing'!#REF!="","Please enter Primer Type. ",""))</f>
      </c>
      <c r="R438" s="11">
        <f>IF(ISBLANK('Tube Sequencing'!C447),"",IF('Tube Sequencing'!#REF!="","Please enter Product Type. ",""))</f>
      </c>
      <c r="S438" s="11" t="e">
        <f>IF('Tube Sequencing'!#REF!="","",IF('Tube Sequencing'!C447="","Please enter a sample name for each reaction. ",""))</f>
        <v>#REF!</v>
      </c>
      <c r="Y438" s="11" t="e">
        <f>IF(VLOOKUP('Tube Sequencing'!D447,'_!Menus'!$F$2:$G$53,2,0)="Yes","Yes","")</f>
        <v>#N/A</v>
      </c>
    </row>
    <row r="439" spans="2:25" ht="12">
      <c r="B439" s="9">
        <v>439</v>
      </c>
      <c r="J439" s="11" t="e">
        <f t="shared" si="6"/>
        <v>#REF!</v>
      </c>
      <c r="K439" s="14" t="e">
        <f>IF('Tube Sequencing'!#REF!&gt;20000,IF('Tube Sequencing'!#REF!="BAC","","This read must be perfomed as a BAC Template Type. "),"")</f>
        <v>#REF!</v>
      </c>
      <c r="L439" s="11" t="e">
        <f>IF('Tube Sequencing'!#REF!="Needs Synthesis",IF('Tube Sequencing'!E448="","Please enter a sequence for a primer that needs synthesis. ",""),"")</f>
        <v>#REF!</v>
      </c>
      <c r="M439" s="11" t="e">
        <f>IF(ISTEXT(Y439),"",IF(LEFT('Tube Sequencing'!#REF!,4)="Free","Please select a primer from the Standard Primer List. ",""))</f>
        <v>#REF!</v>
      </c>
      <c r="N439" s="11" t="e">
        <f>IF('Tube Sequencing'!#REF!="","",IF('Tube Sequencing'!D448="",IF('Tube Sequencing'!#REF!="Premixed","","Please enter a Primer Name. "),""))</f>
        <v>#REF!</v>
      </c>
      <c r="O439" s="11" t="e">
        <f>IF('Tube Sequencing'!#REF!="Enclosed",IF(LEN('Tube Sequencing'!E448)&gt;7,"Please check the Primer Barcode as it is longer than 6 digits and may not be valid. ",""),"")</f>
        <v>#REF!</v>
      </c>
      <c r="P439" s="11">
        <f>IF(ISBLANK('Tube Sequencing'!C448),"",IF('Tube Sequencing'!#REF!="","Please enter a Template Type. ",""))</f>
      </c>
      <c r="Q439" s="11">
        <f>IF(ISBLANK('Tube Sequencing'!C448),"",IF('Tube Sequencing'!#REF!="","Please enter Primer Type. ",""))</f>
      </c>
      <c r="R439" s="11">
        <f>IF(ISBLANK('Tube Sequencing'!C448),"",IF('Tube Sequencing'!#REF!="","Please enter Product Type. ",""))</f>
      </c>
      <c r="S439" s="11" t="e">
        <f>IF('Tube Sequencing'!#REF!="","",IF('Tube Sequencing'!C448="","Please enter a sample name for each reaction. ",""))</f>
        <v>#REF!</v>
      </c>
      <c r="Y439" s="11" t="e">
        <f>IF(VLOOKUP('Tube Sequencing'!D448,'_!Menus'!$F$2:$G$53,2,0)="Yes","Yes","")</f>
        <v>#N/A</v>
      </c>
    </row>
    <row r="440" spans="2:25" ht="12">
      <c r="B440" s="9">
        <v>440</v>
      </c>
      <c r="J440" s="11" t="e">
        <f t="shared" si="6"/>
        <v>#REF!</v>
      </c>
      <c r="K440" s="14" t="e">
        <f>IF('Tube Sequencing'!#REF!&gt;20000,IF('Tube Sequencing'!#REF!="BAC","","This read must be perfomed as a BAC Template Type. "),"")</f>
        <v>#REF!</v>
      </c>
      <c r="L440" s="11" t="e">
        <f>IF('Tube Sequencing'!#REF!="Needs Synthesis",IF('Tube Sequencing'!E449="","Please enter a sequence for a primer that needs synthesis. ",""),"")</f>
        <v>#REF!</v>
      </c>
      <c r="M440" s="11" t="e">
        <f>IF(ISTEXT(Y440),"",IF(LEFT('Tube Sequencing'!#REF!,4)="Free","Please select a primer from the Standard Primer List. ",""))</f>
        <v>#REF!</v>
      </c>
      <c r="N440" s="11" t="e">
        <f>IF('Tube Sequencing'!#REF!="","",IF('Tube Sequencing'!D449="",IF('Tube Sequencing'!#REF!="Premixed","","Please enter a Primer Name. "),""))</f>
        <v>#REF!</v>
      </c>
      <c r="O440" s="11" t="e">
        <f>IF('Tube Sequencing'!#REF!="Enclosed",IF(LEN('Tube Sequencing'!E449)&gt;7,"Please check the Primer Barcode as it is longer than 6 digits and may not be valid. ",""),"")</f>
        <v>#REF!</v>
      </c>
      <c r="P440" s="11">
        <f>IF(ISBLANK('Tube Sequencing'!C449),"",IF('Tube Sequencing'!#REF!="","Please enter a Template Type. ",""))</f>
      </c>
      <c r="Q440" s="11">
        <f>IF(ISBLANK('Tube Sequencing'!C449),"",IF('Tube Sequencing'!#REF!="","Please enter Primer Type. ",""))</f>
      </c>
      <c r="R440" s="11">
        <f>IF(ISBLANK('Tube Sequencing'!C449),"",IF('Tube Sequencing'!#REF!="","Please enter Product Type. ",""))</f>
      </c>
      <c r="S440" s="11" t="e">
        <f>IF('Tube Sequencing'!#REF!="","",IF('Tube Sequencing'!C449="","Please enter a sample name for each reaction. ",""))</f>
        <v>#REF!</v>
      </c>
      <c r="Y440" s="11" t="e">
        <f>IF(VLOOKUP('Tube Sequencing'!D449,'_!Menus'!$F$2:$G$53,2,0)="Yes","Yes","")</f>
        <v>#N/A</v>
      </c>
    </row>
    <row r="441" spans="2:25" ht="12">
      <c r="B441" s="9">
        <v>441</v>
      </c>
      <c r="J441" s="11" t="e">
        <f t="shared" si="6"/>
        <v>#REF!</v>
      </c>
      <c r="K441" s="14" t="e">
        <f>IF('Tube Sequencing'!#REF!&gt;20000,IF('Tube Sequencing'!#REF!="BAC","","This read must be perfomed as a BAC Template Type. "),"")</f>
        <v>#REF!</v>
      </c>
      <c r="L441" s="11" t="e">
        <f>IF('Tube Sequencing'!#REF!="Needs Synthesis",IF('Tube Sequencing'!E450="","Please enter a sequence for a primer that needs synthesis. ",""),"")</f>
        <v>#REF!</v>
      </c>
      <c r="M441" s="11" t="e">
        <f>IF(ISTEXT(Y441),"",IF(LEFT('Tube Sequencing'!#REF!,4)="Free","Please select a primer from the Standard Primer List. ",""))</f>
        <v>#REF!</v>
      </c>
      <c r="N441" s="11" t="e">
        <f>IF('Tube Sequencing'!#REF!="","",IF('Tube Sequencing'!D450="",IF('Tube Sequencing'!#REF!="Premixed","","Please enter a Primer Name. "),""))</f>
        <v>#REF!</v>
      </c>
      <c r="O441" s="11" t="e">
        <f>IF('Tube Sequencing'!#REF!="Enclosed",IF(LEN('Tube Sequencing'!E450)&gt;7,"Please check the Primer Barcode as it is longer than 6 digits and may not be valid. ",""),"")</f>
        <v>#REF!</v>
      </c>
      <c r="P441" s="11">
        <f>IF(ISBLANK('Tube Sequencing'!C450),"",IF('Tube Sequencing'!#REF!="","Please enter a Template Type. ",""))</f>
      </c>
      <c r="Q441" s="11">
        <f>IF(ISBLANK('Tube Sequencing'!C450),"",IF('Tube Sequencing'!#REF!="","Please enter Primer Type. ",""))</f>
      </c>
      <c r="R441" s="11">
        <f>IF(ISBLANK('Tube Sequencing'!C450),"",IF('Tube Sequencing'!#REF!="","Please enter Product Type. ",""))</f>
      </c>
      <c r="S441" s="11" t="e">
        <f>IF('Tube Sequencing'!#REF!="","",IF('Tube Sequencing'!C450="","Please enter a sample name for each reaction. ",""))</f>
        <v>#REF!</v>
      </c>
      <c r="Y441" s="11" t="e">
        <f>IF(VLOOKUP('Tube Sequencing'!D450,'_!Menus'!$F$2:$G$53,2,0)="Yes","Yes","")</f>
        <v>#N/A</v>
      </c>
    </row>
    <row r="442" spans="2:25" ht="12">
      <c r="B442" s="9">
        <v>442</v>
      </c>
      <c r="J442" s="11" t="e">
        <f t="shared" si="6"/>
        <v>#REF!</v>
      </c>
      <c r="K442" s="14" t="e">
        <f>IF('Tube Sequencing'!#REF!&gt;20000,IF('Tube Sequencing'!#REF!="BAC","","This read must be perfomed as a BAC Template Type. "),"")</f>
        <v>#REF!</v>
      </c>
      <c r="L442" s="11" t="e">
        <f>IF('Tube Sequencing'!#REF!="Needs Synthesis",IF('Tube Sequencing'!E451="","Please enter a sequence for a primer that needs synthesis. ",""),"")</f>
        <v>#REF!</v>
      </c>
      <c r="M442" s="11" t="e">
        <f>IF(ISTEXT(Y442),"",IF(LEFT('Tube Sequencing'!#REF!,4)="Free","Please select a primer from the Standard Primer List. ",""))</f>
        <v>#REF!</v>
      </c>
      <c r="N442" s="11" t="e">
        <f>IF('Tube Sequencing'!#REF!="","",IF('Tube Sequencing'!D451="",IF('Tube Sequencing'!#REF!="Premixed","","Please enter a Primer Name. "),""))</f>
        <v>#REF!</v>
      </c>
      <c r="O442" s="11" t="e">
        <f>IF('Tube Sequencing'!#REF!="Enclosed",IF(LEN('Tube Sequencing'!E451)&gt;7,"Please check the Primer Barcode as it is longer than 6 digits and may not be valid. ",""),"")</f>
        <v>#REF!</v>
      </c>
      <c r="P442" s="11">
        <f>IF(ISBLANK('Tube Sequencing'!C451),"",IF('Tube Sequencing'!#REF!="","Please enter a Template Type. ",""))</f>
      </c>
      <c r="Q442" s="11">
        <f>IF(ISBLANK('Tube Sequencing'!C451),"",IF('Tube Sequencing'!#REF!="","Please enter Primer Type. ",""))</f>
      </c>
      <c r="R442" s="11">
        <f>IF(ISBLANK('Tube Sequencing'!C451),"",IF('Tube Sequencing'!#REF!="","Please enter Product Type. ",""))</f>
      </c>
      <c r="S442" s="11" t="e">
        <f>IF('Tube Sequencing'!#REF!="","",IF('Tube Sequencing'!C451="","Please enter a sample name for each reaction. ",""))</f>
        <v>#REF!</v>
      </c>
      <c r="Y442" s="11" t="e">
        <f>IF(VLOOKUP('Tube Sequencing'!D451,'_!Menus'!$F$2:$G$53,2,0)="Yes","Yes","")</f>
        <v>#N/A</v>
      </c>
    </row>
    <row r="443" spans="2:25" ht="12">
      <c r="B443" s="9">
        <v>443</v>
      </c>
      <c r="J443" s="11" t="e">
        <f t="shared" si="6"/>
        <v>#REF!</v>
      </c>
      <c r="K443" s="14" t="e">
        <f>IF('Tube Sequencing'!#REF!&gt;20000,IF('Tube Sequencing'!#REF!="BAC","","This read must be perfomed as a BAC Template Type. "),"")</f>
        <v>#REF!</v>
      </c>
      <c r="L443" s="11" t="e">
        <f>IF('Tube Sequencing'!#REF!="Needs Synthesis",IF('Tube Sequencing'!E452="","Please enter a sequence for a primer that needs synthesis. ",""),"")</f>
        <v>#REF!</v>
      </c>
      <c r="M443" s="11" t="e">
        <f>IF(ISTEXT(Y443),"",IF(LEFT('Tube Sequencing'!#REF!,4)="Free","Please select a primer from the Standard Primer List. ",""))</f>
        <v>#REF!</v>
      </c>
      <c r="N443" s="11" t="e">
        <f>IF('Tube Sequencing'!#REF!="","",IF('Tube Sequencing'!D452="",IF('Tube Sequencing'!#REF!="Premixed","","Please enter a Primer Name. "),""))</f>
        <v>#REF!</v>
      </c>
      <c r="O443" s="11" t="e">
        <f>IF('Tube Sequencing'!#REF!="Enclosed",IF(LEN('Tube Sequencing'!E452)&gt;7,"Please check the Primer Barcode as it is longer than 6 digits and may not be valid. ",""),"")</f>
        <v>#REF!</v>
      </c>
      <c r="P443" s="11">
        <f>IF(ISBLANK('Tube Sequencing'!C452),"",IF('Tube Sequencing'!#REF!="","Please enter a Template Type. ",""))</f>
      </c>
      <c r="Q443" s="11">
        <f>IF(ISBLANK('Tube Sequencing'!C452),"",IF('Tube Sequencing'!#REF!="","Please enter Primer Type. ",""))</f>
      </c>
      <c r="R443" s="11">
        <f>IF(ISBLANK('Tube Sequencing'!C452),"",IF('Tube Sequencing'!#REF!="","Please enter Product Type. ",""))</f>
      </c>
      <c r="S443" s="11" t="e">
        <f>IF('Tube Sequencing'!#REF!="","",IF('Tube Sequencing'!C452="","Please enter a sample name for each reaction. ",""))</f>
        <v>#REF!</v>
      </c>
      <c r="Y443" s="11" t="e">
        <f>IF(VLOOKUP('Tube Sequencing'!D452,'_!Menus'!$F$2:$G$53,2,0)="Yes","Yes","")</f>
        <v>#N/A</v>
      </c>
    </row>
    <row r="444" spans="2:25" ht="12">
      <c r="B444" s="9">
        <v>444</v>
      </c>
      <c r="J444" s="11" t="e">
        <f t="shared" si="6"/>
        <v>#REF!</v>
      </c>
      <c r="K444" s="14" t="e">
        <f>IF('Tube Sequencing'!#REF!&gt;20000,IF('Tube Sequencing'!#REF!="BAC","","This read must be perfomed as a BAC Template Type. "),"")</f>
        <v>#REF!</v>
      </c>
      <c r="L444" s="11" t="e">
        <f>IF('Tube Sequencing'!#REF!="Needs Synthesis",IF('Tube Sequencing'!E453="","Please enter a sequence for a primer that needs synthesis. ",""),"")</f>
        <v>#REF!</v>
      </c>
      <c r="M444" s="11" t="e">
        <f>IF(ISTEXT(Y444),"",IF(LEFT('Tube Sequencing'!#REF!,4)="Free","Please select a primer from the Standard Primer List. ",""))</f>
        <v>#REF!</v>
      </c>
      <c r="N444" s="11" t="e">
        <f>IF('Tube Sequencing'!#REF!="","",IF('Tube Sequencing'!D453="",IF('Tube Sequencing'!#REF!="Premixed","","Please enter a Primer Name. "),""))</f>
        <v>#REF!</v>
      </c>
      <c r="O444" s="11" t="e">
        <f>IF('Tube Sequencing'!#REF!="Enclosed",IF(LEN('Tube Sequencing'!E453)&gt;7,"Please check the Primer Barcode as it is longer than 6 digits and may not be valid. ",""),"")</f>
        <v>#REF!</v>
      </c>
      <c r="P444" s="11">
        <f>IF(ISBLANK('Tube Sequencing'!C453),"",IF('Tube Sequencing'!#REF!="","Please enter a Template Type. ",""))</f>
      </c>
      <c r="Q444" s="11">
        <f>IF(ISBLANK('Tube Sequencing'!C453),"",IF('Tube Sequencing'!#REF!="","Please enter Primer Type. ",""))</f>
      </c>
      <c r="R444" s="11">
        <f>IF(ISBLANK('Tube Sequencing'!C453),"",IF('Tube Sequencing'!#REF!="","Please enter Product Type. ",""))</f>
      </c>
      <c r="S444" s="11" t="e">
        <f>IF('Tube Sequencing'!#REF!="","",IF('Tube Sequencing'!C453="","Please enter a sample name for each reaction. ",""))</f>
        <v>#REF!</v>
      </c>
      <c r="Y444" s="11" t="e">
        <f>IF(VLOOKUP('Tube Sequencing'!D453,'_!Menus'!$F$2:$G$53,2,0)="Yes","Yes","")</f>
        <v>#N/A</v>
      </c>
    </row>
    <row r="445" spans="2:25" ht="12">
      <c r="B445" s="9">
        <v>445</v>
      </c>
      <c r="J445" s="11" t="e">
        <f t="shared" si="6"/>
        <v>#REF!</v>
      </c>
      <c r="K445" s="14" t="e">
        <f>IF('Tube Sequencing'!#REF!&gt;20000,IF('Tube Sequencing'!#REF!="BAC","","This read must be perfomed as a BAC Template Type. "),"")</f>
        <v>#REF!</v>
      </c>
      <c r="L445" s="11" t="e">
        <f>IF('Tube Sequencing'!#REF!="Needs Synthesis",IF('Tube Sequencing'!E454="","Please enter a sequence for a primer that needs synthesis. ",""),"")</f>
        <v>#REF!</v>
      </c>
      <c r="M445" s="11" t="e">
        <f>IF(ISTEXT(Y445),"",IF(LEFT('Tube Sequencing'!#REF!,4)="Free","Please select a primer from the Standard Primer List. ",""))</f>
        <v>#REF!</v>
      </c>
      <c r="N445" s="11" t="e">
        <f>IF('Tube Sequencing'!#REF!="","",IF('Tube Sequencing'!D454="",IF('Tube Sequencing'!#REF!="Premixed","","Please enter a Primer Name. "),""))</f>
        <v>#REF!</v>
      </c>
      <c r="O445" s="11" t="e">
        <f>IF('Tube Sequencing'!#REF!="Enclosed",IF(LEN('Tube Sequencing'!E454)&gt;7,"Please check the Primer Barcode as it is longer than 6 digits and may not be valid. ",""),"")</f>
        <v>#REF!</v>
      </c>
      <c r="P445" s="11">
        <f>IF(ISBLANK('Tube Sequencing'!C454),"",IF('Tube Sequencing'!#REF!="","Please enter a Template Type. ",""))</f>
      </c>
      <c r="Q445" s="11">
        <f>IF(ISBLANK('Tube Sequencing'!C454),"",IF('Tube Sequencing'!#REF!="","Please enter Primer Type. ",""))</f>
      </c>
      <c r="R445" s="11">
        <f>IF(ISBLANK('Tube Sequencing'!C454),"",IF('Tube Sequencing'!#REF!="","Please enter Product Type. ",""))</f>
      </c>
      <c r="S445" s="11" t="e">
        <f>IF('Tube Sequencing'!#REF!="","",IF('Tube Sequencing'!C454="","Please enter a sample name for each reaction. ",""))</f>
        <v>#REF!</v>
      </c>
      <c r="Y445" s="11" t="e">
        <f>IF(VLOOKUP('Tube Sequencing'!D454,'_!Menus'!$F$2:$G$53,2,0)="Yes","Yes","")</f>
        <v>#N/A</v>
      </c>
    </row>
    <row r="446" spans="2:25" ht="12">
      <c r="B446" s="9">
        <v>446</v>
      </c>
      <c r="J446" s="11" t="e">
        <f t="shared" si="6"/>
        <v>#REF!</v>
      </c>
      <c r="K446" s="14" t="e">
        <f>IF('Tube Sequencing'!#REF!&gt;20000,IF('Tube Sequencing'!#REF!="BAC","","This read must be perfomed as a BAC Template Type. "),"")</f>
        <v>#REF!</v>
      </c>
      <c r="L446" s="11" t="e">
        <f>IF('Tube Sequencing'!#REF!="Needs Synthesis",IF('Tube Sequencing'!E455="","Please enter a sequence for a primer that needs synthesis. ",""),"")</f>
        <v>#REF!</v>
      </c>
      <c r="M446" s="11" t="e">
        <f>IF(ISTEXT(Y446),"",IF(LEFT('Tube Sequencing'!#REF!,4)="Free","Please select a primer from the Standard Primer List. ",""))</f>
        <v>#REF!</v>
      </c>
      <c r="N446" s="11" t="e">
        <f>IF('Tube Sequencing'!#REF!="","",IF('Tube Sequencing'!D455="",IF('Tube Sequencing'!#REF!="Premixed","","Please enter a Primer Name. "),""))</f>
        <v>#REF!</v>
      </c>
      <c r="O446" s="11" t="e">
        <f>IF('Tube Sequencing'!#REF!="Enclosed",IF(LEN('Tube Sequencing'!E455)&gt;7,"Please check the Primer Barcode as it is longer than 6 digits and may not be valid. ",""),"")</f>
        <v>#REF!</v>
      </c>
      <c r="P446" s="11">
        <f>IF(ISBLANK('Tube Sequencing'!C455),"",IF('Tube Sequencing'!#REF!="","Please enter a Template Type. ",""))</f>
      </c>
      <c r="Q446" s="11">
        <f>IF(ISBLANK('Tube Sequencing'!C455),"",IF('Tube Sequencing'!#REF!="","Please enter Primer Type. ",""))</f>
      </c>
      <c r="R446" s="11">
        <f>IF(ISBLANK('Tube Sequencing'!C455),"",IF('Tube Sequencing'!#REF!="","Please enter Product Type. ",""))</f>
      </c>
      <c r="S446" s="11" t="e">
        <f>IF('Tube Sequencing'!#REF!="","",IF('Tube Sequencing'!C455="","Please enter a sample name for each reaction. ",""))</f>
        <v>#REF!</v>
      </c>
      <c r="Y446" s="11" t="e">
        <f>IF(VLOOKUP('Tube Sequencing'!D455,'_!Menus'!$F$2:$G$53,2,0)="Yes","Yes","")</f>
        <v>#N/A</v>
      </c>
    </row>
    <row r="447" spans="2:25" ht="12">
      <c r="B447" s="9">
        <v>447</v>
      </c>
      <c r="J447" s="11" t="e">
        <f t="shared" si="6"/>
        <v>#REF!</v>
      </c>
      <c r="K447" s="14" t="e">
        <f>IF('Tube Sequencing'!#REF!&gt;20000,IF('Tube Sequencing'!#REF!="BAC","","This read must be perfomed as a BAC Template Type. "),"")</f>
        <v>#REF!</v>
      </c>
      <c r="L447" s="11" t="e">
        <f>IF('Tube Sequencing'!#REF!="Needs Synthesis",IF('Tube Sequencing'!E456="","Please enter a sequence for a primer that needs synthesis. ",""),"")</f>
        <v>#REF!</v>
      </c>
      <c r="M447" s="11" t="e">
        <f>IF(ISTEXT(Y447),"",IF(LEFT('Tube Sequencing'!#REF!,4)="Free","Please select a primer from the Standard Primer List. ",""))</f>
        <v>#REF!</v>
      </c>
      <c r="N447" s="11" t="e">
        <f>IF('Tube Sequencing'!#REF!="","",IF('Tube Sequencing'!D456="",IF('Tube Sequencing'!#REF!="Premixed","","Please enter a Primer Name. "),""))</f>
        <v>#REF!</v>
      </c>
      <c r="O447" s="11" t="e">
        <f>IF('Tube Sequencing'!#REF!="Enclosed",IF(LEN('Tube Sequencing'!E456)&gt;7,"Please check the Primer Barcode as it is longer than 6 digits and may not be valid. ",""),"")</f>
        <v>#REF!</v>
      </c>
      <c r="P447" s="11">
        <f>IF(ISBLANK('Tube Sequencing'!C456),"",IF('Tube Sequencing'!#REF!="","Please enter a Template Type. ",""))</f>
      </c>
      <c r="Q447" s="11">
        <f>IF(ISBLANK('Tube Sequencing'!C456),"",IF('Tube Sequencing'!#REF!="","Please enter Primer Type. ",""))</f>
      </c>
      <c r="R447" s="11">
        <f>IF(ISBLANK('Tube Sequencing'!C456),"",IF('Tube Sequencing'!#REF!="","Please enter Product Type. ",""))</f>
      </c>
      <c r="S447" s="11" t="e">
        <f>IF('Tube Sequencing'!#REF!="","",IF('Tube Sequencing'!C456="","Please enter a sample name for each reaction. ",""))</f>
        <v>#REF!</v>
      </c>
      <c r="Y447" s="11" t="e">
        <f>IF(VLOOKUP('Tube Sequencing'!D456,'_!Menus'!$F$2:$G$53,2,0)="Yes","Yes","")</f>
        <v>#N/A</v>
      </c>
    </row>
    <row r="448" spans="2:25" ht="12">
      <c r="B448" s="9">
        <v>448</v>
      </c>
      <c r="J448" s="11" t="e">
        <f t="shared" si="6"/>
        <v>#REF!</v>
      </c>
      <c r="K448" s="14" t="e">
        <f>IF('Tube Sequencing'!#REF!&gt;20000,IF('Tube Sequencing'!#REF!="BAC","","This read must be perfomed as a BAC Template Type. "),"")</f>
        <v>#REF!</v>
      </c>
      <c r="L448" s="11" t="e">
        <f>IF('Tube Sequencing'!#REF!="Needs Synthesis",IF('Tube Sequencing'!E457="","Please enter a sequence for a primer that needs synthesis. ",""),"")</f>
        <v>#REF!</v>
      </c>
      <c r="M448" s="11" t="e">
        <f>IF(ISTEXT(Y448),"",IF(LEFT('Tube Sequencing'!#REF!,4)="Free","Please select a primer from the Standard Primer List. ",""))</f>
        <v>#REF!</v>
      </c>
      <c r="N448" s="11" t="e">
        <f>IF('Tube Sequencing'!#REF!="","",IF('Tube Sequencing'!D457="",IF('Tube Sequencing'!#REF!="Premixed","","Please enter a Primer Name. "),""))</f>
        <v>#REF!</v>
      </c>
      <c r="O448" s="11" t="e">
        <f>IF('Tube Sequencing'!#REF!="Enclosed",IF(LEN('Tube Sequencing'!E457)&gt;7,"Please check the Primer Barcode as it is longer than 6 digits and may not be valid. ",""),"")</f>
        <v>#REF!</v>
      </c>
      <c r="P448" s="11">
        <f>IF(ISBLANK('Tube Sequencing'!C457),"",IF('Tube Sequencing'!#REF!="","Please enter a Template Type. ",""))</f>
      </c>
      <c r="Q448" s="11">
        <f>IF(ISBLANK('Tube Sequencing'!C457),"",IF('Tube Sequencing'!#REF!="","Please enter Primer Type. ",""))</f>
      </c>
      <c r="R448" s="11">
        <f>IF(ISBLANK('Tube Sequencing'!C457),"",IF('Tube Sequencing'!#REF!="","Please enter Product Type. ",""))</f>
      </c>
      <c r="S448" s="11" t="e">
        <f>IF('Tube Sequencing'!#REF!="","",IF('Tube Sequencing'!C457="","Please enter a sample name for each reaction. ",""))</f>
        <v>#REF!</v>
      </c>
      <c r="Y448" s="11" t="e">
        <f>IF(VLOOKUP('Tube Sequencing'!D457,'_!Menus'!$F$2:$G$53,2,0)="Yes","Yes","")</f>
        <v>#N/A</v>
      </c>
    </row>
    <row r="449" spans="2:25" ht="12">
      <c r="B449" s="9">
        <v>449</v>
      </c>
      <c r="J449" s="11" t="e">
        <f t="shared" si="6"/>
        <v>#REF!</v>
      </c>
      <c r="K449" s="14" t="e">
        <f>IF('Tube Sequencing'!#REF!&gt;20000,IF('Tube Sequencing'!#REF!="BAC","","This read must be perfomed as a BAC Template Type. "),"")</f>
        <v>#REF!</v>
      </c>
      <c r="L449" s="11" t="e">
        <f>IF('Tube Sequencing'!#REF!="Needs Synthesis",IF('Tube Sequencing'!E458="","Please enter a sequence for a primer that needs synthesis. ",""),"")</f>
        <v>#REF!</v>
      </c>
      <c r="M449" s="11" t="e">
        <f>IF(ISTEXT(Y449),"",IF(LEFT('Tube Sequencing'!#REF!,4)="Free","Please select a primer from the Standard Primer List. ",""))</f>
        <v>#REF!</v>
      </c>
      <c r="N449" s="11" t="e">
        <f>IF('Tube Sequencing'!#REF!="","",IF('Tube Sequencing'!D458="",IF('Tube Sequencing'!#REF!="Premixed","","Please enter a Primer Name. "),""))</f>
        <v>#REF!</v>
      </c>
      <c r="O449" s="11" t="e">
        <f>IF('Tube Sequencing'!#REF!="Enclosed",IF(LEN('Tube Sequencing'!E458)&gt;7,"Please check the Primer Barcode as it is longer than 6 digits and may not be valid. ",""),"")</f>
        <v>#REF!</v>
      </c>
      <c r="P449" s="11">
        <f>IF(ISBLANK('Tube Sequencing'!C458),"",IF('Tube Sequencing'!#REF!="","Please enter a Template Type. ",""))</f>
      </c>
      <c r="Q449" s="11">
        <f>IF(ISBLANK('Tube Sequencing'!C458),"",IF('Tube Sequencing'!#REF!="","Please enter Primer Type. ",""))</f>
      </c>
      <c r="R449" s="11">
        <f>IF(ISBLANK('Tube Sequencing'!C458),"",IF('Tube Sequencing'!#REF!="","Please enter Product Type. ",""))</f>
      </c>
      <c r="S449" s="11" t="e">
        <f>IF('Tube Sequencing'!#REF!="","",IF('Tube Sequencing'!C458="","Please enter a sample name for each reaction. ",""))</f>
        <v>#REF!</v>
      </c>
      <c r="Y449" s="11" t="e">
        <f>IF(VLOOKUP('Tube Sequencing'!D458,'_!Menus'!$F$2:$G$53,2,0)="Yes","Yes","")</f>
        <v>#N/A</v>
      </c>
    </row>
    <row r="450" spans="2:25" ht="12">
      <c r="B450" s="9">
        <v>450</v>
      </c>
      <c r="J450" s="11" t="e">
        <f t="shared" si="6"/>
        <v>#REF!</v>
      </c>
      <c r="K450" s="14" t="e">
        <f>IF('Tube Sequencing'!#REF!&gt;20000,IF('Tube Sequencing'!#REF!="BAC","","This read must be perfomed as a BAC Template Type. "),"")</f>
        <v>#REF!</v>
      </c>
      <c r="L450" s="11" t="e">
        <f>IF('Tube Sequencing'!#REF!="Needs Synthesis",IF('Tube Sequencing'!E459="","Please enter a sequence for a primer that needs synthesis. ",""),"")</f>
        <v>#REF!</v>
      </c>
      <c r="M450" s="11" t="e">
        <f>IF(ISTEXT(Y450),"",IF(LEFT('Tube Sequencing'!#REF!,4)="Free","Please select a primer from the Standard Primer List. ",""))</f>
        <v>#REF!</v>
      </c>
      <c r="N450" s="11" t="e">
        <f>IF('Tube Sequencing'!#REF!="","",IF('Tube Sequencing'!D459="",IF('Tube Sequencing'!#REF!="Premixed","","Please enter a Primer Name. "),""))</f>
        <v>#REF!</v>
      </c>
      <c r="O450" s="11" t="e">
        <f>IF('Tube Sequencing'!#REF!="Enclosed",IF(LEN('Tube Sequencing'!E459)&gt;7,"Please check the Primer Barcode as it is longer than 6 digits and may not be valid. ",""),"")</f>
        <v>#REF!</v>
      </c>
      <c r="P450" s="11">
        <f>IF(ISBLANK('Tube Sequencing'!C459),"",IF('Tube Sequencing'!#REF!="","Please enter a Template Type. ",""))</f>
      </c>
      <c r="Q450" s="11">
        <f>IF(ISBLANK('Tube Sequencing'!C459),"",IF('Tube Sequencing'!#REF!="","Please enter Primer Type. ",""))</f>
      </c>
      <c r="R450" s="11">
        <f>IF(ISBLANK('Tube Sequencing'!C459),"",IF('Tube Sequencing'!#REF!="","Please enter Product Type. ",""))</f>
      </c>
      <c r="S450" s="11" t="e">
        <f>IF('Tube Sequencing'!#REF!="","",IF('Tube Sequencing'!C459="","Please enter a sample name for each reaction. ",""))</f>
        <v>#REF!</v>
      </c>
      <c r="Y450" s="11" t="e">
        <f>IF(VLOOKUP('Tube Sequencing'!D459,'_!Menus'!$F$2:$G$53,2,0)="Yes","Yes","")</f>
        <v>#N/A</v>
      </c>
    </row>
    <row r="451" spans="2:25" ht="12">
      <c r="B451" s="9">
        <v>451</v>
      </c>
      <c r="J451" s="11" t="e">
        <f t="shared" si="6"/>
        <v>#REF!</v>
      </c>
      <c r="K451" s="14" t="e">
        <f>IF('Tube Sequencing'!#REF!&gt;20000,IF('Tube Sequencing'!#REF!="BAC","","This read must be perfomed as a BAC Template Type. "),"")</f>
        <v>#REF!</v>
      </c>
      <c r="L451" s="11" t="e">
        <f>IF('Tube Sequencing'!#REF!="Needs Synthesis",IF('Tube Sequencing'!E460="","Please enter a sequence for a primer that needs synthesis. ",""),"")</f>
        <v>#REF!</v>
      </c>
      <c r="M451" s="11" t="e">
        <f>IF(ISTEXT(Y451),"",IF(LEFT('Tube Sequencing'!#REF!,4)="Free","Please select a primer from the Standard Primer List. ",""))</f>
        <v>#REF!</v>
      </c>
      <c r="N451" s="11" t="e">
        <f>IF('Tube Sequencing'!#REF!="","",IF('Tube Sequencing'!D460="",IF('Tube Sequencing'!#REF!="Premixed","","Please enter a Primer Name. "),""))</f>
        <v>#REF!</v>
      </c>
      <c r="O451" s="11" t="e">
        <f>IF('Tube Sequencing'!#REF!="Enclosed",IF(LEN('Tube Sequencing'!E460)&gt;7,"Please check the Primer Barcode as it is longer than 6 digits and may not be valid. ",""),"")</f>
        <v>#REF!</v>
      </c>
      <c r="P451" s="11">
        <f>IF(ISBLANK('Tube Sequencing'!C460),"",IF('Tube Sequencing'!#REF!="","Please enter a Template Type. ",""))</f>
      </c>
      <c r="Q451" s="11">
        <f>IF(ISBLANK('Tube Sequencing'!C460),"",IF('Tube Sequencing'!#REF!="","Please enter Primer Type. ",""))</f>
      </c>
      <c r="R451" s="11">
        <f>IF(ISBLANK('Tube Sequencing'!C460),"",IF('Tube Sequencing'!#REF!="","Please enter Product Type. ",""))</f>
      </c>
      <c r="S451" s="11" t="e">
        <f>IF('Tube Sequencing'!#REF!="","",IF('Tube Sequencing'!C460="","Please enter a sample name for each reaction. ",""))</f>
        <v>#REF!</v>
      </c>
      <c r="Y451" s="11" t="e">
        <f>IF(VLOOKUP('Tube Sequencing'!D460,'_!Menus'!$F$2:$G$53,2,0)="Yes","Yes","")</f>
        <v>#N/A</v>
      </c>
    </row>
    <row r="452" spans="2:25" ht="12">
      <c r="B452" s="9">
        <v>452</v>
      </c>
      <c r="J452" s="11" t="e">
        <f t="shared" si="6"/>
        <v>#REF!</v>
      </c>
      <c r="K452" s="14" t="e">
        <f>IF('Tube Sequencing'!#REF!&gt;20000,IF('Tube Sequencing'!#REF!="BAC","","This read must be perfomed as a BAC Template Type. "),"")</f>
        <v>#REF!</v>
      </c>
      <c r="L452" s="11" t="e">
        <f>IF('Tube Sequencing'!#REF!="Needs Synthesis",IF('Tube Sequencing'!E461="","Please enter a sequence for a primer that needs synthesis. ",""),"")</f>
        <v>#REF!</v>
      </c>
      <c r="M452" s="11" t="e">
        <f>IF(ISTEXT(Y452),"",IF(LEFT('Tube Sequencing'!#REF!,4)="Free","Please select a primer from the Standard Primer List. ",""))</f>
        <v>#REF!</v>
      </c>
      <c r="N452" s="11" t="e">
        <f>IF('Tube Sequencing'!#REF!="","",IF('Tube Sequencing'!D461="",IF('Tube Sequencing'!#REF!="Premixed","","Please enter a Primer Name. "),""))</f>
        <v>#REF!</v>
      </c>
      <c r="O452" s="11" t="e">
        <f>IF('Tube Sequencing'!#REF!="Enclosed",IF(LEN('Tube Sequencing'!E461)&gt;7,"Please check the Primer Barcode as it is longer than 6 digits and may not be valid. ",""),"")</f>
        <v>#REF!</v>
      </c>
      <c r="P452" s="11">
        <f>IF(ISBLANK('Tube Sequencing'!C461),"",IF('Tube Sequencing'!#REF!="","Please enter a Template Type. ",""))</f>
      </c>
      <c r="Q452" s="11">
        <f>IF(ISBLANK('Tube Sequencing'!C461),"",IF('Tube Sequencing'!#REF!="","Please enter Primer Type. ",""))</f>
      </c>
      <c r="R452" s="11">
        <f>IF(ISBLANK('Tube Sequencing'!C461),"",IF('Tube Sequencing'!#REF!="","Please enter Product Type. ",""))</f>
      </c>
      <c r="S452" s="11" t="e">
        <f>IF('Tube Sequencing'!#REF!="","",IF('Tube Sequencing'!C461="","Please enter a sample name for each reaction. ",""))</f>
        <v>#REF!</v>
      </c>
      <c r="Y452" s="11" t="e">
        <f>IF(VLOOKUP('Tube Sequencing'!D461,'_!Menus'!$F$2:$G$53,2,0)="Yes","Yes","")</f>
        <v>#N/A</v>
      </c>
    </row>
    <row r="453" spans="2:25" ht="12">
      <c r="B453" s="9">
        <v>453</v>
      </c>
      <c r="J453" s="11" t="e">
        <f t="shared" si="6"/>
        <v>#REF!</v>
      </c>
      <c r="K453" s="14" t="e">
        <f>IF('Tube Sequencing'!#REF!&gt;20000,IF('Tube Sequencing'!#REF!="BAC","","This read must be perfomed as a BAC Template Type. "),"")</f>
        <v>#REF!</v>
      </c>
      <c r="L453" s="11" t="e">
        <f>IF('Tube Sequencing'!#REF!="Needs Synthesis",IF('Tube Sequencing'!E462="","Please enter a sequence for a primer that needs synthesis. ",""),"")</f>
        <v>#REF!</v>
      </c>
      <c r="M453" s="11" t="e">
        <f>IF(ISTEXT(Y453),"",IF(LEFT('Tube Sequencing'!#REF!,4)="Free","Please select a primer from the Standard Primer List. ",""))</f>
        <v>#REF!</v>
      </c>
      <c r="N453" s="11" t="e">
        <f>IF('Tube Sequencing'!#REF!="","",IF('Tube Sequencing'!D462="",IF('Tube Sequencing'!#REF!="Premixed","","Please enter a Primer Name. "),""))</f>
        <v>#REF!</v>
      </c>
      <c r="O453" s="11" t="e">
        <f>IF('Tube Sequencing'!#REF!="Enclosed",IF(LEN('Tube Sequencing'!E462)&gt;7,"Please check the Primer Barcode as it is longer than 6 digits and may not be valid. ",""),"")</f>
        <v>#REF!</v>
      </c>
      <c r="P453" s="11">
        <f>IF(ISBLANK('Tube Sequencing'!C462),"",IF('Tube Sequencing'!#REF!="","Please enter a Template Type. ",""))</f>
      </c>
      <c r="Q453" s="11">
        <f>IF(ISBLANK('Tube Sequencing'!C462),"",IF('Tube Sequencing'!#REF!="","Please enter Primer Type. ",""))</f>
      </c>
      <c r="R453" s="11">
        <f>IF(ISBLANK('Tube Sequencing'!C462),"",IF('Tube Sequencing'!#REF!="","Please enter Product Type. ",""))</f>
      </c>
      <c r="S453" s="11" t="e">
        <f>IF('Tube Sequencing'!#REF!="","",IF('Tube Sequencing'!C462="","Please enter a sample name for each reaction. ",""))</f>
        <v>#REF!</v>
      </c>
      <c r="Y453" s="11" t="e">
        <f>IF(VLOOKUP('Tube Sequencing'!D462,'_!Menus'!$F$2:$G$53,2,0)="Yes","Yes","")</f>
        <v>#N/A</v>
      </c>
    </row>
    <row r="454" spans="2:25" ht="12">
      <c r="B454" s="9">
        <v>454</v>
      </c>
      <c r="J454" s="11" t="e">
        <f aca="true" t="shared" si="7" ref="J454:J505">CONCATENATE(,K454,L454,M454,N454,O454,P454,,Q454,R454,S454,T454)</f>
        <v>#REF!</v>
      </c>
      <c r="K454" s="14" t="e">
        <f>IF('Tube Sequencing'!#REF!&gt;20000,IF('Tube Sequencing'!#REF!="BAC","","This read must be perfomed as a BAC Template Type. "),"")</f>
        <v>#REF!</v>
      </c>
      <c r="L454" s="11" t="e">
        <f>IF('Tube Sequencing'!#REF!="Needs Synthesis",IF('Tube Sequencing'!E463="","Please enter a sequence for a primer that needs synthesis. ",""),"")</f>
        <v>#REF!</v>
      </c>
      <c r="M454" s="11" t="e">
        <f>IF(ISTEXT(Y454),"",IF(LEFT('Tube Sequencing'!#REF!,4)="Free","Please select a primer from the Standard Primer List. ",""))</f>
        <v>#REF!</v>
      </c>
      <c r="N454" s="11" t="e">
        <f>IF('Tube Sequencing'!#REF!="","",IF('Tube Sequencing'!D463="",IF('Tube Sequencing'!#REF!="Premixed","","Please enter a Primer Name. "),""))</f>
        <v>#REF!</v>
      </c>
      <c r="O454" s="11" t="e">
        <f>IF('Tube Sequencing'!#REF!="Enclosed",IF(LEN('Tube Sequencing'!E463)&gt;7,"Please check the Primer Barcode as it is longer than 6 digits and may not be valid. ",""),"")</f>
        <v>#REF!</v>
      </c>
      <c r="P454" s="11">
        <f>IF(ISBLANK('Tube Sequencing'!C463),"",IF('Tube Sequencing'!#REF!="","Please enter a Template Type. ",""))</f>
      </c>
      <c r="Q454" s="11">
        <f>IF(ISBLANK('Tube Sequencing'!C463),"",IF('Tube Sequencing'!#REF!="","Please enter Primer Type. ",""))</f>
      </c>
      <c r="R454" s="11">
        <f>IF(ISBLANK('Tube Sequencing'!C463),"",IF('Tube Sequencing'!#REF!="","Please enter Product Type. ",""))</f>
      </c>
      <c r="S454" s="11" t="e">
        <f>IF('Tube Sequencing'!#REF!="","",IF('Tube Sequencing'!C463="","Please enter a sample name for each reaction. ",""))</f>
        <v>#REF!</v>
      </c>
      <c r="Y454" s="11" t="e">
        <f>IF(VLOOKUP('Tube Sequencing'!D463,'_!Menus'!$F$2:$G$53,2,0)="Yes","Yes","")</f>
        <v>#N/A</v>
      </c>
    </row>
    <row r="455" spans="2:25" ht="12">
      <c r="B455" s="9">
        <v>455</v>
      </c>
      <c r="J455" s="11" t="e">
        <f t="shared" si="7"/>
        <v>#REF!</v>
      </c>
      <c r="K455" s="14" t="e">
        <f>IF('Tube Sequencing'!#REF!&gt;20000,IF('Tube Sequencing'!#REF!="BAC","","This read must be perfomed as a BAC Template Type. "),"")</f>
        <v>#REF!</v>
      </c>
      <c r="L455" s="11" t="e">
        <f>IF('Tube Sequencing'!#REF!="Needs Synthesis",IF('Tube Sequencing'!E464="","Please enter a sequence for a primer that needs synthesis. ",""),"")</f>
        <v>#REF!</v>
      </c>
      <c r="M455" s="11" t="e">
        <f>IF(ISTEXT(Y455),"",IF(LEFT('Tube Sequencing'!#REF!,4)="Free","Please select a primer from the Standard Primer List. ",""))</f>
        <v>#REF!</v>
      </c>
      <c r="N455" s="11" t="e">
        <f>IF('Tube Sequencing'!#REF!="","",IF('Tube Sequencing'!D464="",IF('Tube Sequencing'!#REF!="Premixed","","Please enter a Primer Name. "),""))</f>
        <v>#REF!</v>
      </c>
      <c r="O455" s="11" t="e">
        <f>IF('Tube Sequencing'!#REF!="Enclosed",IF(LEN('Tube Sequencing'!E464)&gt;7,"Please check the Primer Barcode as it is longer than 6 digits and may not be valid. ",""),"")</f>
        <v>#REF!</v>
      </c>
      <c r="P455" s="11">
        <f>IF(ISBLANK('Tube Sequencing'!C464),"",IF('Tube Sequencing'!#REF!="","Please enter a Template Type. ",""))</f>
      </c>
      <c r="Q455" s="11">
        <f>IF(ISBLANK('Tube Sequencing'!C464),"",IF('Tube Sequencing'!#REF!="","Please enter Primer Type. ",""))</f>
      </c>
      <c r="R455" s="11">
        <f>IF(ISBLANK('Tube Sequencing'!C464),"",IF('Tube Sequencing'!#REF!="","Please enter Product Type. ",""))</f>
      </c>
      <c r="S455" s="11" t="e">
        <f>IF('Tube Sequencing'!#REF!="","",IF('Tube Sequencing'!C464="","Please enter a sample name for each reaction. ",""))</f>
        <v>#REF!</v>
      </c>
      <c r="Y455" s="11" t="e">
        <f>IF(VLOOKUP('Tube Sequencing'!D464,'_!Menus'!$F$2:$G$53,2,0)="Yes","Yes","")</f>
        <v>#N/A</v>
      </c>
    </row>
    <row r="456" spans="2:25" ht="12">
      <c r="B456" s="9">
        <v>456</v>
      </c>
      <c r="J456" s="11" t="e">
        <f t="shared" si="7"/>
        <v>#REF!</v>
      </c>
      <c r="K456" s="14" t="e">
        <f>IF('Tube Sequencing'!#REF!&gt;20000,IF('Tube Sequencing'!#REF!="BAC","","This read must be perfomed as a BAC Template Type. "),"")</f>
        <v>#REF!</v>
      </c>
      <c r="L456" s="11" t="e">
        <f>IF('Tube Sequencing'!#REF!="Needs Synthesis",IF('Tube Sequencing'!E465="","Please enter a sequence for a primer that needs synthesis. ",""),"")</f>
        <v>#REF!</v>
      </c>
      <c r="M456" s="11" t="e">
        <f>IF(ISTEXT(Y456),"",IF(LEFT('Tube Sequencing'!#REF!,4)="Free","Please select a primer from the Standard Primer List. ",""))</f>
        <v>#REF!</v>
      </c>
      <c r="N456" s="11" t="e">
        <f>IF('Tube Sequencing'!#REF!="","",IF('Tube Sequencing'!D465="",IF('Tube Sequencing'!#REF!="Premixed","","Please enter a Primer Name. "),""))</f>
        <v>#REF!</v>
      </c>
      <c r="O456" s="11" t="e">
        <f>IF('Tube Sequencing'!#REF!="Enclosed",IF(LEN('Tube Sequencing'!E465)&gt;7,"Please check the Primer Barcode as it is longer than 6 digits and may not be valid. ",""),"")</f>
        <v>#REF!</v>
      </c>
      <c r="P456" s="11">
        <f>IF(ISBLANK('Tube Sequencing'!C465),"",IF('Tube Sequencing'!#REF!="","Please enter a Template Type. ",""))</f>
      </c>
      <c r="Q456" s="11">
        <f>IF(ISBLANK('Tube Sequencing'!C465),"",IF('Tube Sequencing'!#REF!="","Please enter Primer Type. ",""))</f>
      </c>
      <c r="R456" s="11">
        <f>IF(ISBLANK('Tube Sequencing'!C465),"",IF('Tube Sequencing'!#REF!="","Please enter Product Type. ",""))</f>
      </c>
      <c r="S456" s="11" t="e">
        <f>IF('Tube Sequencing'!#REF!="","",IF('Tube Sequencing'!C465="","Please enter a sample name for each reaction. ",""))</f>
        <v>#REF!</v>
      </c>
      <c r="Y456" s="11" t="e">
        <f>IF(VLOOKUP('Tube Sequencing'!D465,'_!Menus'!$F$2:$G$53,2,0)="Yes","Yes","")</f>
        <v>#N/A</v>
      </c>
    </row>
    <row r="457" spans="2:25" ht="12">
      <c r="B457" s="9">
        <v>457</v>
      </c>
      <c r="J457" s="11" t="e">
        <f t="shared" si="7"/>
        <v>#REF!</v>
      </c>
      <c r="K457" s="14" t="e">
        <f>IF('Tube Sequencing'!#REF!&gt;20000,IF('Tube Sequencing'!#REF!="BAC","","This read must be perfomed as a BAC Template Type. "),"")</f>
        <v>#REF!</v>
      </c>
      <c r="L457" s="11" t="e">
        <f>IF('Tube Sequencing'!#REF!="Needs Synthesis",IF('Tube Sequencing'!E466="","Please enter a sequence for a primer that needs synthesis. ",""),"")</f>
        <v>#REF!</v>
      </c>
      <c r="M457" s="11" t="e">
        <f>IF(ISTEXT(Y457),"",IF(LEFT('Tube Sequencing'!#REF!,4)="Free","Please select a primer from the Standard Primer List. ",""))</f>
        <v>#REF!</v>
      </c>
      <c r="N457" s="11" t="e">
        <f>IF('Tube Sequencing'!#REF!="","",IF('Tube Sequencing'!D466="",IF('Tube Sequencing'!#REF!="Premixed","","Please enter a Primer Name. "),""))</f>
        <v>#REF!</v>
      </c>
      <c r="O457" s="11" t="e">
        <f>IF('Tube Sequencing'!#REF!="Enclosed",IF(LEN('Tube Sequencing'!E466)&gt;7,"Please check the Primer Barcode as it is longer than 6 digits and may not be valid. ",""),"")</f>
        <v>#REF!</v>
      </c>
      <c r="P457" s="11">
        <f>IF(ISBLANK('Tube Sequencing'!C466),"",IF('Tube Sequencing'!#REF!="","Please enter a Template Type. ",""))</f>
      </c>
      <c r="Q457" s="11">
        <f>IF(ISBLANK('Tube Sequencing'!C466),"",IF('Tube Sequencing'!#REF!="","Please enter Primer Type. ",""))</f>
      </c>
      <c r="R457" s="11">
        <f>IF(ISBLANK('Tube Sequencing'!C466),"",IF('Tube Sequencing'!#REF!="","Please enter Product Type. ",""))</f>
      </c>
      <c r="S457" s="11" t="e">
        <f>IF('Tube Sequencing'!#REF!="","",IF('Tube Sequencing'!C466="","Please enter a sample name for each reaction. ",""))</f>
        <v>#REF!</v>
      </c>
      <c r="Y457" s="11" t="e">
        <f>IF(VLOOKUP('Tube Sequencing'!D466,'_!Menus'!$F$2:$G$53,2,0)="Yes","Yes","")</f>
        <v>#N/A</v>
      </c>
    </row>
    <row r="458" spans="2:25" ht="12">
      <c r="B458" s="9">
        <v>458</v>
      </c>
      <c r="J458" s="11" t="e">
        <f t="shared" si="7"/>
        <v>#REF!</v>
      </c>
      <c r="K458" s="14" t="e">
        <f>IF('Tube Sequencing'!#REF!&gt;20000,IF('Tube Sequencing'!#REF!="BAC","","This read must be perfomed as a BAC Template Type. "),"")</f>
        <v>#REF!</v>
      </c>
      <c r="L458" s="11" t="e">
        <f>IF('Tube Sequencing'!#REF!="Needs Synthesis",IF('Tube Sequencing'!E467="","Please enter a sequence for a primer that needs synthesis. ",""),"")</f>
        <v>#REF!</v>
      </c>
      <c r="M458" s="11" t="e">
        <f>IF(ISTEXT(Y458),"",IF(LEFT('Tube Sequencing'!#REF!,4)="Free","Please select a primer from the Standard Primer List. ",""))</f>
        <v>#REF!</v>
      </c>
      <c r="N458" s="11" t="e">
        <f>IF('Tube Sequencing'!#REF!="","",IF('Tube Sequencing'!D467="",IF('Tube Sequencing'!#REF!="Premixed","","Please enter a Primer Name. "),""))</f>
        <v>#REF!</v>
      </c>
      <c r="O458" s="11" t="e">
        <f>IF('Tube Sequencing'!#REF!="Enclosed",IF(LEN('Tube Sequencing'!E467)&gt;7,"Please check the Primer Barcode as it is longer than 6 digits and may not be valid. ",""),"")</f>
        <v>#REF!</v>
      </c>
      <c r="P458" s="11">
        <f>IF(ISBLANK('Tube Sequencing'!C467),"",IF('Tube Sequencing'!#REF!="","Please enter a Template Type. ",""))</f>
      </c>
      <c r="Q458" s="11">
        <f>IF(ISBLANK('Tube Sequencing'!C467),"",IF('Tube Sequencing'!#REF!="","Please enter Primer Type. ",""))</f>
      </c>
      <c r="R458" s="11">
        <f>IF(ISBLANK('Tube Sequencing'!C467),"",IF('Tube Sequencing'!#REF!="","Please enter Product Type. ",""))</f>
      </c>
      <c r="S458" s="11" t="e">
        <f>IF('Tube Sequencing'!#REF!="","",IF('Tube Sequencing'!C467="","Please enter a sample name for each reaction. ",""))</f>
        <v>#REF!</v>
      </c>
      <c r="Y458" s="11" t="e">
        <f>IF(VLOOKUP('Tube Sequencing'!D467,'_!Menus'!$F$2:$G$53,2,0)="Yes","Yes","")</f>
        <v>#N/A</v>
      </c>
    </row>
    <row r="459" spans="2:25" ht="12">
      <c r="B459" s="9">
        <v>459</v>
      </c>
      <c r="J459" s="11" t="e">
        <f t="shared" si="7"/>
        <v>#REF!</v>
      </c>
      <c r="K459" s="14" t="e">
        <f>IF('Tube Sequencing'!#REF!&gt;20000,IF('Tube Sequencing'!#REF!="BAC","","This read must be perfomed as a BAC Template Type. "),"")</f>
        <v>#REF!</v>
      </c>
      <c r="L459" s="11" t="e">
        <f>IF('Tube Sequencing'!#REF!="Needs Synthesis",IF('Tube Sequencing'!E468="","Please enter a sequence for a primer that needs synthesis. ",""),"")</f>
        <v>#REF!</v>
      </c>
      <c r="M459" s="11" t="e">
        <f>IF(ISTEXT(Y459),"",IF(LEFT('Tube Sequencing'!#REF!,4)="Free","Please select a primer from the Standard Primer List. ",""))</f>
        <v>#REF!</v>
      </c>
      <c r="N459" s="11" t="e">
        <f>IF('Tube Sequencing'!#REF!="","",IF('Tube Sequencing'!D468="",IF('Tube Sequencing'!#REF!="Premixed","","Please enter a Primer Name. "),""))</f>
        <v>#REF!</v>
      </c>
      <c r="O459" s="11" t="e">
        <f>IF('Tube Sequencing'!#REF!="Enclosed",IF(LEN('Tube Sequencing'!E468)&gt;7,"Please check the Primer Barcode as it is longer than 6 digits and may not be valid. ",""),"")</f>
        <v>#REF!</v>
      </c>
      <c r="P459" s="11">
        <f>IF(ISBLANK('Tube Sequencing'!C468),"",IF('Tube Sequencing'!#REF!="","Please enter a Template Type. ",""))</f>
      </c>
      <c r="Q459" s="11">
        <f>IF(ISBLANK('Tube Sequencing'!C468),"",IF('Tube Sequencing'!#REF!="","Please enter Primer Type. ",""))</f>
      </c>
      <c r="R459" s="11">
        <f>IF(ISBLANK('Tube Sequencing'!C468),"",IF('Tube Sequencing'!#REF!="","Please enter Product Type. ",""))</f>
      </c>
      <c r="S459" s="11" t="e">
        <f>IF('Tube Sequencing'!#REF!="","",IF('Tube Sequencing'!C468="","Please enter a sample name for each reaction. ",""))</f>
        <v>#REF!</v>
      </c>
      <c r="Y459" s="11" t="e">
        <f>IF(VLOOKUP('Tube Sequencing'!D468,'_!Menus'!$F$2:$G$53,2,0)="Yes","Yes","")</f>
        <v>#N/A</v>
      </c>
    </row>
    <row r="460" spans="2:25" ht="12">
      <c r="B460" s="9">
        <v>460</v>
      </c>
      <c r="J460" s="11" t="e">
        <f t="shared" si="7"/>
        <v>#REF!</v>
      </c>
      <c r="K460" s="14" t="e">
        <f>IF('Tube Sequencing'!#REF!&gt;20000,IF('Tube Sequencing'!#REF!="BAC","","This read must be perfomed as a BAC Template Type. "),"")</f>
        <v>#REF!</v>
      </c>
      <c r="L460" s="11" t="e">
        <f>IF('Tube Sequencing'!#REF!="Needs Synthesis",IF('Tube Sequencing'!E469="","Please enter a sequence for a primer that needs synthesis. ",""),"")</f>
        <v>#REF!</v>
      </c>
      <c r="M460" s="11" t="e">
        <f>IF(ISTEXT(Y460),"",IF(LEFT('Tube Sequencing'!#REF!,4)="Free","Please select a primer from the Standard Primer List. ",""))</f>
        <v>#REF!</v>
      </c>
      <c r="N460" s="11" t="e">
        <f>IF('Tube Sequencing'!#REF!="","",IF('Tube Sequencing'!D469="",IF('Tube Sequencing'!#REF!="Premixed","","Please enter a Primer Name. "),""))</f>
        <v>#REF!</v>
      </c>
      <c r="O460" s="11" t="e">
        <f>IF('Tube Sequencing'!#REF!="Enclosed",IF(LEN('Tube Sequencing'!E469)&gt;7,"Please check the Primer Barcode as it is longer than 6 digits and may not be valid. ",""),"")</f>
        <v>#REF!</v>
      </c>
      <c r="P460" s="11">
        <f>IF(ISBLANK('Tube Sequencing'!C469),"",IF('Tube Sequencing'!#REF!="","Please enter a Template Type. ",""))</f>
      </c>
      <c r="Q460" s="11">
        <f>IF(ISBLANK('Tube Sequencing'!C469),"",IF('Tube Sequencing'!#REF!="","Please enter Primer Type. ",""))</f>
      </c>
      <c r="R460" s="11">
        <f>IF(ISBLANK('Tube Sequencing'!C469),"",IF('Tube Sequencing'!#REF!="","Please enter Product Type. ",""))</f>
      </c>
      <c r="S460" s="11" t="e">
        <f>IF('Tube Sequencing'!#REF!="","",IF('Tube Sequencing'!C469="","Please enter a sample name for each reaction. ",""))</f>
        <v>#REF!</v>
      </c>
      <c r="Y460" s="11" t="e">
        <f>IF(VLOOKUP('Tube Sequencing'!D469,'_!Menus'!$F$2:$G$53,2,0)="Yes","Yes","")</f>
        <v>#N/A</v>
      </c>
    </row>
    <row r="461" spans="2:25" ht="12">
      <c r="B461" s="9">
        <v>461</v>
      </c>
      <c r="J461" s="11" t="e">
        <f t="shared" si="7"/>
        <v>#REF!</v>
      </c>
      <c r="K461" s="14" t="e">
        <f>IF('Tube Sequencing'!#REF!&gt;20000,IF('Tube Sequencing'!#REF!="BAC","","This read must be perfomed as a BAC Template Type. "),"")</f>
        <v>#REF!</v>
      </c>
      <c r="L461" s="11" t="e">
        <f>IF('Tube Sequencing'!#REF!="Needs Synthesis",IF('Tube Sequencing'!E470="","Please enter a sequence for a primer that needs synthesis. ",""),"")</f>
        <v>#REF!</v>
      </c>
      <c r="M461" s="11" t="e">
        <f>IF(ISTEXT(Y461),"",IF(LEFT('Tube Sequencing'!#REF!,4)="Free","Please select a primer from the Standard Primer List. ",""))</f>
        <v>#REF!</v>
      </c>
      <c r="N461" s="11" t="e">
        <f>IF('Tube Sequencing'!#REF!="","",IF('Tube Sequencing'!D470="",IF('Tube Sequencing'!#REF!="Premixed","","Please enter a Primer Name. "),""))</f>
        <v>#REF!</v>
      </c>
      <c r="O461" s="11" t="e">
        <f>IF('Tube Sequencing'!#REF!="Enclosed",IF(LEN('Tube Sequencing'!E470)&gt;7,"Please check the Primer Barcode as it is longer than 6 digits and may not be valid. ",""),"")</f>
        <v>#REF!</v>
      </c>
      <c r="P461" s="11">
        <f>IF(ISBLANK('Tube Sequencing'!C470),"",IF('Tube Sequencing'!#REF!="","Please enter a Template Type. ",""))</f>
      </c>
      <c r="Q461" s="11">
        <f>IF(ISBLANK('Tube Sequencing'!C470),"",IF('Tube Sequencing'!#REF!="","Please enter Primer Type. ",""))</f>
      </c>
      <c r="R461" s="11">
        <f>IF(ISBLANK('Tube Sequencing'!C470),"",IF('Tube Sequencing'!#REF!="","Please enter Product Type. ",""))</f>
      </c>
      <c r="S461" s="11" t="e">
        <f>IF('Tube Sequencing'!#REF!="","",IF('Tube Sequencing'!C470="","Please enter a sample name for each reaction. ",""))</f>
        <v>#REF!</v>
      </c>
      <c r="Y461" s="11" t="e">
        <f>IF(VLOOKUP('Tube Sequencing'!D470,'_!Menus'!$F$2:$G$53,2,0)="Yes","Yes","")</f>
        <v>#N/A</v>
      </c>
    </row>
    <row r="462" spans="2:25" ht="12">
      <c r="B462" s="9">
        <v>462</v>
      </c>
      <c r="J462" s="11" t="e">
        <f t="shared" si="7"/>
        <v>#REF!</v>
      </c>
      <c r="K462" s="14" t="e">
        <f>IF('Tube Sequencing'!#REF!&gt;20000,IF('Tube Sequencing'!#REF!="BAC","","This read must be perfomed as a BAC Template Type. "),"")</f>
        <v>#REF!</v>
      </c>
      <c r="L462" s="11" t="e">
        <f>IF('Tube Sequencing'!#REF!="Needs Synthesis",IF('Tube Sequencing'!E471="","Please enter a sequence for a primer that needs synthesis. ",""),"")</f>
        <v>#REF!</v>
      </c>
      <c r="M462" s="11" t="e">
        <f>IF(ISTEXT(Y462),"",IF(LEFT('Tube Sequencing'!#REF!,4)="Free","Please select a primer from the Standard Primer List. ",""))</f>
        <v>#REF!</v>
      </c>
      <c r="N462" s="11" t="e">
        <f>IF('Tube Sequencing'!#REF!="","",IF('Tube Sequencing'!D471="",IF('Tube Sequencing'!#REF!="Premixed","","Please enter a Primer Name. "),""))</f>
        <v>#REF!</v>
      </c>
      <c r="O462" s="11" t="e">
        <f>IF('Tube Sequencing'!#REF!="Enclosed",IF(LEN('Tube Sequencing'!E471)&gt;7,"Please check the Primer Barcode as it is longer than 6 digits and may not be valid. ",""),"")</f>
        <v>#REF!</v>
      </c>
      <c r="P462" s="11">
        <f>IF(ISBLANK('Tube Sequencing'!C471),"",IF('Tube Sequencing'!#REF!="","Please enter a Template Type. ",""))</f>
      </c>
      <c r="Q462" s="11">
        <f>IF(ISBLANK('Tube Sequencing'!C471),"",IF('Tube Sequencing'!#REF!="","Please enter Primer Type. ",""))</f>
      </c>
      <c r="R462" s="11">
        <f>IF(ISBLANK('Tube Sequencing'!C471),"",IF('Tube Sequencing'!#REF!="","Please enter Product Type. ",""))</f>
      </c>
      <c r="S462" s="11" t="e">
        <f>IF('Tube Sequencing'!#REF!="","",IF('Tube Sequencing'!C471="","Please enter a sample name for each reaction. ",""))</f>
        <v>#REF!</v>
      </c>
      <c r="Y462" s="11" t="e">
        <f>IF(VLOOKUP('Tube Sequencing'!D471,'_!Menus'!$F$2:$G$53,2,0)="Yes","Yes","")</f>
        <v>#N/A</v>
      </c>
    </row>
    <row r="463" spans="2:25" ht="12">
      <c r="B463" s="9">
        <v>463</v>
      </c>
      <c r="J463" s="11" t="e">
        <f t="shared" si="7"/>
        <v>#REF!</v>
      </c>
      <c r="K463" s="14" t="e">
        <f>IF('Tube Sequencing'!#REF!&gt;20000,IF('Tube Sequencing'!#REF!="BAC","","This read must be perfomed as a BAC Template Type. "),"")</f>
        <v>#REF!</v>
      </c>
      <c r="L463" s="11" t="e">
        <f>IF('Tube Sequencing'!#REF!="Needs Synthesis",IF('Tube Sequencing'!E472="","Please enter a sequence for a primer that needs synthesis. ",""),"")</f>
        <v>#REF!</v>
      </c>
      <c r="M463" s="11" t="e">
        <f>IF(ISTEXT(Y463),"",IF(LEFT('Tube Sequencing'!#REF!,4)="Free","Please select a primer from the Standard Primer List. ",""))</f>
        <v>#REF!</v>
      </c>
      <c r="N463" s="11" t="e">
        <f>IF('Tube Sequencing'!#REF!="","",IF('Tube Sequencing'!D472="",IF('Tube Sequencing'!#REF!="Premixed","","Please enter a Primer Name. "),""))</f>
        <v>#REF!</v>
      </c>
      <c r="O463" s="11" t="e">
        <f>IF('Tube Sequencing'!#REF!="Enclosed",IF(LEN('Tube Sequencing'!E472)&gt;7,"Please check the Primer Barcode as it is longer than 6 digits and may not be valid. ",""),"")</f>
        <v>#REF!</v>
      </c>
      <c r="P463" s="11">
        <f>IF(ISBLANK('Tube Sequencing'!C472),"",IF('Tube Sequencing'!#REF!="","Please enter a Template Type. ",""))</f>
      </c>
      <c r="Q463" s="11">
        <f>IF(ISBLANK('Tube Sequencing'!C472),"",IF('Tube Sequencing'!#REF!="","Please enter Primer Type. ",""))</f>
      </c>
      <c r="R463" s="11">
        <f>IF(ISBLANK('Tube Sequencing'!C472),"",IF('Tube Sequencing'!#REF!="","Please enter Product Type. ",""))</f>
      </c>
      <c r="S463" s="11" t="e">
        <f>IF('Tube Sequencing'!#REF!="","",IF('Tube Sequencing'!C472="","Please enter a sample name for each reaction. ",""))</f>
        <v>#REF!</v>
      </c>
      <c r="Y463" s="11" t="e">
        <f>IF(VLOOKUP('Tube Sequencing'!D472,'_!Menus'!$F$2:$G$53,2,0)="Yes","Yes","")</f>
        <v>#N/A</v>
      </c>
    </row>
    <row r="464" spans="2:25" ht="12">
      <c r="B464" s="9">
        <v>464</v>
      </c>
      <c r="J464" s="11" t="e">
        <f t="shared" si="7"/>
        <v>#REF!</v>
      </c>
      <c r="K464" s="14" t="e">
        <f>IF('Tube Sequencing'!#REF!&gt;20000,IF('Tube Sequencing'!#REF!="BAC","","This read must be perfomed as a BAC Template Type. "),"")</f>
        <v>#REF!</v>
      </c>
      <c r="L464" s="11" t="e">
        <f>IF('Tube Sequencing'!#REF!="Needs Synthesis",IF('Tube Sequencing'!E473="","Please enter a sequence for a primer that needs synthesis. ",""),"")</f>
        <v>#REF!</v>
      </c>
      <c r="M464" s="11" t="e">
        <f>IF(ISTEXT(Y464),"",IF(LEFT('Tube Sequencing'!#REF!,4)="Free","Please select a primer from the Standard Primer List. ",""))</f>
        <v>#REF!</v>
      </c>
      <c r="N464" s="11" t="e">
        <f>IF('Tube Sequencing'!#REF!="","",IF('Tube Sequencing'!D473="",IF('Tube Sequencing'!#REF!="Premixed","","Please enter a Primer Name. "),""))</f>
        <v>#REF!</v>
      </c>
      <c r="O464" s="11" t="e">
        <f>IF('Tube Sequencing'!#REF!="Enclosed",IF(LEN('Tube Sequencing'!E473)&gt;7,"Please check the Primer Barcode as it is longer than 6 digits and may not be valid. ",""),"")</f>
        <v>#REF!</v>
      </c>
      <c r="P464" s="11">
        <f>IF(ISBLANK('Tube Sequencing'!C473),"",IF('Tube Sequencing'!#REF!="","Please enter a Template Type. ",""))</f>
      </c>
      <c r="Q464" s="11">
        <f>IF(ISBLANK('Tube Sequencing'!C473),"",IF('Tube Sequencing'!#REF!="","Please enter Primer Type. ",""))</f>
      </c>
      <c r="R464" s="11">
        <f>IF(ISBLANK('Tube Sequencing'!C473),"",IF('Tube Sequencing'!#REF!="","Please enter Product Type. ",""))</f>
      </c>
      <c r="S464" s="11" t="e">
        <f>IF('Tube Sequencing'!#REF!="","",IF('Tube Sequencing'!C473="","Please enter a sample name for each reaction. ",""))</f>
        <v>#REF!</v>
      </c>
      <c r="Y464" s="11" t="e">
        <f>IF(VLOOKUP('Tube Sequencing'!D473,'_!Menus'!$F$2:$G$53,2,0)="Yes","Yes","")</f>
        <v>#N/A</v>
      </c>
    </row>
    <row r="465" spans="2:25" ht="12">
      <c r="B465" s="9">
        <v>465</v>
      </c>
      <c r="J465" s="11" t="e">
        <f t="shared" si="7"/>
        <v>#REF!</v>
      </c>
      <c r="K465" s="14" t="e">
        <f>IF('Tube Sequencing'!#REF!&gt;20000,IF('Tube Sequencing'!#REF!="BAC","","This read must be perfomed as a BAC Template Type. "),"")</f>
        <v>#REF!</v>
      </c>
      <c r="L465" s="11" t="e">
        <f>IF('Tube Sequencing'!#REF!="Needs Synthesis",IF('Tube Sequencing'!E474="","Please enter a sequence for a primer that needs synthesis. ",""),"")</f>
        <v>#REF!</v>
      </c>
      <c r="M465" s="11" t="e">
        <f>IF(ISTEXT(Y465),"",IF(LEFT('Tube Sequencing'!#REF!,4)="Free","Please select a primer from the Standard Primer List. ",""))</f>
        <v>#REF!</v>
      </c>
      <c r="N465" s="11" t="e">
        <f>IF('Tube Sequencing'!#REF!="","",IF('Tube Sequencing'!D474="",IF('Tube Sequencing'!#REF!="Premixed","","Please enter a Primer Name. "),""))</f>
        <v>#REF!</v>
      </c>
      <c r="O465" s="11" t="e">
        <f>IF('Tube Sequencing'!#REF!="Enclosed",IF(LEN('Tube Sequencing'!E474)&gt;7,"Please check the Primer Barcode as it is longer than 6 digits and may not be valid. ",""),"")</f>
        <v>#REF!</v>
      </c>
      <c r="P465" s="11">
        <f>IF(ISBLANK('Tube Sequencing'!C474),"",IF('Tube Sequencing'!#REF!="","Please enter a Template Type. ",""))</f>
      </c>
      <c r="Q465" s="11">
        <f>IF(ISBLANK('Tube Sequencing'!C474),"",IF('Tube Sequencing'!#REF!="","Please enter Primer Type. ",""))</f>
      </c>
      <c r="R465" s="11">
        <f>IF(ISBLANK('Tube Sequencing'!C474),"",IF('Tube Sequencing'!#REF!="","Please enter Product Type. ",""))</f>
      </c>
      <c r="S465" s="11" t="e">
        <f>IF('Tube Sequencing'!#REF!="","",IF('Tube Sequencing'!C474="","Please enter a sample name for each reaction. ",""))</f>
        <v>#REF!</v>
      </c>
      <c r="Y465" s="11" t="e">
        <f>IF(VLOOKUP('Tube Sequencing'!D474,'_!Menus'!$F$2:$G$53,2,0)="Yes","Yes","")</f>
        <v>#N/A</v>
      </c>
    </row>
    <row r="466" spans="2:25" ht="12">
      <c r="B466" s="9">
        <v>466</v>
      </c>
      <c r="J466" s="11" t="e">
        <f t="shared" si="7"/>
        <v>#REF!</v>
      </c>
      <c r="K466" s="14" t="e">
        <f>IF('Tube Sequencing'!#REF!&gt;20000,IF('Tube Sequencing'!#REF!="BAC","","This read must be perfomed as a BAC Template Type. "),"")</f>
        <v>#REF!</v>
      </c>
      <c r="L466" s="11" t="e">
        <f>IF('Tube Sequencing'!#REF!="Needs Synthesis",IF('Tube Sequencing'!E475="","Please enter a sequence for a primer that needs synthesis. ",""),"")</f>
        <v>#REF!</v>
      </c>
      <c r="M466" s="11" t="e">
        <f>IF(ISTEXT(Y466),"",IF(LEFT('Tube Sequencing'!#REF!,4)="Free","Please select a primer from the Standard Primer List. ",""))</f>
        <v>#REF!</v>
      </c>
      <c r="N466" s="11" t="e">
        <f>IF('Tube Sequencing'!#REF!="","",IF('Tube Sequencing'!D475="",IF('Tube Sequencing'!#REF!="Premixed","","Please enter a Primer Name. "),""))</f>
        <v>#REF!</v>
      </c>
      <c r="O466" s="11" t="e">
        <f>IF('Tube Sequencing'!#REF!="Enclosed",IF(LEN('Tube Sequencing'!E475)&gt;7,"Please check the Primer Barcode as it is longer than 6 digits and may not be valid. ",""),"")</f>
        <v>#REF!</v>
      </c>
      <c r="P466" s="11">
        <f>IF(ISBLANK('Tube Sequencing'!C475),"",IF('Tube Sequencing'!#REF!="","Please enter a Template Type. ",""))</f>
      </c>
      <c r="Q466" s="11">
        <f>IF(ISBLANK('Tube Sequencing'!C475),"",IF('Tube Sequencing'!#REF!="","Please enter Primer Type. ",""))</f>
      </c>
      <c r="R466" s="11">
        <f>IF(ISBLANK('Tube Sequencing'!C475),"",IF('Tube Sequencing'!#REF!="","Please enter Product Type. ",""))</f>
      </c>
      <c r="S466" s="11" t="e">
        <f>IF('Tube Sequencing'!#REF!="","",IF('Tube Sequencing'!C475="","Please enter a sample name for each reaction. ",""))</f>
        <v>#REF!</v>
      </c>
      <c r="Y466" s="11" t="e">
        <f>IF(VLOOKUP('Tube Sequencing'!D475,'_!Menus'!$F$2:$G$53,2,0)="Yes","Yes","")</f>
        <v>#N/A</v>
      </c>
    </row>
    <row r="467" spans="2:25" ht="12">
      <c r="B467" s="9">
        <v>467</v>
      </c>
      <c r="J467" s="11" t="e">
        <f t="shared" si="7"/>
        <v>#REF!</v>
      </c>
      <c r="K467" s="14" t="e">
        <f>IF('Tube Sequencing'!#REF!&gt;20000,IF('Tube Sequencing'!#REF!="BAC","","This read must be perfomed as a BAC Template Type. "),"")</f>
        <v>#REF!</v>
      </c>
      <c r="L467" s="11" t="e">
        <f>IF('Tube Sequencing'!#REF!="Needs Synthesis",IF('Tube Sequencing'!E476="","Please enter a sequence for a primer that needs synthesis. ",""),"")</f>
        <v>#REF!</v>
      </c>
      <c r="M467" s="11" t="e">
        <f>IF(ISTEXT(Y467),"",IF(LEFT('Tube Sequencing'!#REF!,4)="Free","Please select a primer from the Standard Primer List. ",""))</f>
        <v>#REF!</v>
      </c>
      <c r="N467" s="11" t="e">
        <f>IF('Tube Sequencing'!#REF!="","",IF('Tube Sequencing'!D476="",IF('Tube Sequencing'!#REF!="Premixed","","Please enter a Primer Name. "),""))</f>
        <v>#REF!</v>
      </c>
      <c r="O467" s="11" t="e">
        <f>IF('Tube Sequencing'!#REF!="Enclosed",IF(LEN('Tube Sequencing'!E476)&gt;7,"Please check the Primer Barcode as it is longer than 6 digits and may not be valid. ",""),"")</f>
        <v>#REF!</v>
      </c>
      <c r="P467" s="11">
        <f>IF(ISBLANK('Tube Sequencing'!C476),"",IF('Tube Sequencing'!#REF!="","Please enter a Template Type. ",""))</f>
      </c>
      <c r="Q467" s="11">
        <f>IF(ISBLANK('Tube Sequencing'!C476),"",IF('Tube Sequencing'!#REF!="","Please enter Primer Type. ",""))</f>
      </c>
      <c r="R467" s="11">
        <f>IF(ISBLANK('Tube Sequencing'!C476),"",IF('Tube Sequencing'!#REF!="","Please enter Product Type. ",""))</f>
      </c>
      <c r="S467" s="11" t="e">
        <f>IF('Tube Sequencing'!#REF!="","",IF('Tube Sequencing'!C476="","Please enter a sample name for each reaction. ",""))</f>
        <v>#REF!</v>
      </c>
      <c r="Y467" s="11" t="e">
        <f>IF(VLOOKUP('Tube Sequencing'!D476,'_!Menus'!$F$2:$G$53,2,0)="Yes","Yes","")</f>
        <v>#N/A</v>
      </c>
    </row>
    <row r="468" spans="2:25" ht="12">
      <c r="B468" s="9">
        <v>468</v>
      </c>
      <c r="J468" s="11" t="e">
        <f t="shared" si="7"/>
        <v>#REF!</v>
      </c>
      <c r="K468" s="14" t="e">
        <f>IF('Tube Sequencing'!#REF!&gt;20000,IF('Tube Sequencing'!#REF!="BAC","","This read must be perfomed as a BAC Template Type. "),"")</f>
        <v>#REF!</v>
      </c>
      <c r="L468" s="11" t="e">
        <f>IF('Tube Sequencing'!#REF!="Needs Synthesis",IF('Tube Sequencing'!E477="","Please enter a sequence for a primer that needs synthesis. ",""),"")</f>
        <v>#REF!</v>
      </c>
      <c r="M468" s="11" t="e">
        <f>IF(ISTEXT(Y468),"",IF(LEFT('Tube Sequencing'!#REF!,4)="Free","Please select a primer from the Standard Primer List. ",""))</f>
        <v>#REF!</v>
      </c>
      <c r="N468" s="11" t="e">
        <f>IF('Tube Sequencing'!#REF!="","",IF('Tube Sequencing'!D477="",IF('Tube Sequencing'!#REF!="Premixed","","Please enter a Primer Name. "),""))</f>
        <v>#REF!</v>
      </c>
      <c r="O468" s="11" t="e">
        <f>IF('Tube Sequencing'!#REF!="Enclosed",IF(LEN('Tube Sequencing'!E477)&gt;7,"Please check the Primer Barcode as it is longer than 6 digits and may not be valid. ",""),"")</f>
        <v>#REF!</v>
      </c>
      <c r="P468" s="11">
        <f>IF(ISBLANK('Tube Sequencing'!C477),"",IF('Tube Sequencing'!#REF!="","Please enter a Template Type. ",""))</f>
      </c>
      <c r="Q468" s="11">
        <f>IF(ISBLANK('Tube Sequencing'!C477),"",IF('Tube Sequencing'!#REF!="","Please enter Primer Type. ",""))</f>
      </c>
      <c r="R468" s="11">
        <f>IF(ISBLANK('Tube Sequencing'!C477),"",IF('Tube Sequencing'!#REF!="","Please enter Product Type. ",""))</f>
      </c>
      <c r="S468" s="11" t="e">
        <f>IF('Tube Sequencing'!#REF!="","",IF('Tube Sequencing'!C477="","Please enter a sample name for each reaction. ",""))</f>
        <v>#REF!</v>
      </c>
      <c r="Y468" s="11" t="e">
        <f>IF(VLOOKUP('Tube Sequencing'!D477,'_!Menus'!$F$2:$G$53,2,0)="Yes","Yes","")</f>
        <v>#N/A</v>
      </c>
    </row>
    <row r="469" spans="2:25" ht="12">
      <c r="B469" s="9">
        <v>469</v>
      </c>
      <c r="J469" s="11" t="e">
        <f t="shared" si="7"/>
        <v>#REF!</v>
      </c>
      <c r="K469" s="14" t="e">
        <f>IF('Tube Sequencing'!#REF!&gt;20000,IF('Tube Sequencing'!#REF!="BAC","","This read must be perfomed as a BAC Template Type. "),"")</f>
        <v>#REF!</v>
      </c>
      <c r="L469" s="11" t="e">
        <f>IF('Tube Sequencing'!#REF!="Needs Synthesis",IF('Tube Sequencing'!E478="","Please enter a sequence for a primer that needs synthesis. ",""),"")</f>
        <v>#REF!</v>
      </c>
      <c r="M469" s="11" t="e">
        <f>IF(ISTEXT(Y469),"",IF(LEFT('Tube Sequencing'!#REF!,4)="Free","Please select a primer from the Standard Primer List. ",""))</f>
        <v>#REF!</v>
      </c>
      <c r="N469" s="11" t="e">
        <f>IF('Tube Sequencing'!#REF!="","",IF('Tube Sequencing'!D478="",IF('Tube Sequencing'!#REF!="Premixed","","Please enter a Primer Name. "),""))</f>
        <v>#REF!</v>
      </c>
      <c r="O469" s="11" t="e">
        <f>IF('Tube Sequencing'!#REF!="Enclosed",IF(LEN('Tube Sequencing'!E478)&gt;7,"Please check the Primer Barcode as it is longer than 6 digits and may not be valid. ",""),"")</f>
        <v>#REF!</v>
      </c>
      <c r="P469" s="11">
        <f>IF(ISBLANK('Tube Sequencing'!C478),"",IF('Tube Sequencing'!#REF!="","Please enter a Template Type. ",""))</f>
      </c>
      <c r="Q469" s="11">
        <f>IF(ISBLANK('Tube Sequencing'!C478),"",IF('Tube Sequencing'!#REF!="","Please enter Primer Type. ",""))</f>
      </c>
      <c r="R469" s="11">
        <f>IF(ISBLANK('Tube Sequencing'!C478),"",IF('Tube Sequencing'!#REF!="","Please enter Product Type. ",""))</f>
      </c>
      <c r="S469" s="11" t="e">
        <f>IF('Tube Sequencing'!#REF!="","",IF('Tube Sequencing'!C478="","Please enter a sample name for each reaction. ",""))</f>
        <v>#REF!</v>
      </c>
      <c r="Y469" s="11" t="e">
        <f>IF(VLOOKUP('Tube Sequencing'!D478,'_!Menus'!$F$2:$G$53,2,0)="Yes","Yes","")</f>
        <v>#N/A</v>
      </c>
    </row>
    <row r="470" spans="2:25" ht="12">
      <c r="B470" s="9">
        <v>470</v>
      </c>
      <c r="J470" s="11" t="e">
        <f t="shared" si="7"/>
        <v>#REF!</v>
      </c>
      <c r="K470" s="14" t="e">
        <f>IF('Tube Sequencing'!#REF!&gt;20000,IF('Tube Sequencing'!#REF!="BAC","","This read must be perfomed as a BAC Template Type. "),"")</f>
        <v>#REF!</v>
      </c>
      <c r="L470" s="11" t="e">
        <f>IF('Tube Sequencing'!#REF!="Needs Synthesis",IF('Tube Sequencing'!E479="","Please enter a sequence for a primer that needs synthesis. ",""),"")</f>
        <v>#REF!</v>
      </c>
      <c r="M470" s="11" t="e">
        <f>IF(ISTEXT(Y470),"",IF(LEFT('Tube Sequencing'!#REF!,4)="Free","Please select a primer from the Standard Primer List. ",""))</f>
        <v>#REF!</v>
      </c>
      <c r="N470" s="11" t="e">
        <f>IF('Tube Sequencing'!#REF!="","",IF('Tube Sequencing'!D479="",IF('Tube Sequencing'!#REF!="Premixed","","Please enter a Primer Name. "),""))</f>
        <v>#REF!</v>
      </c>
      <c r="O470" s="11" t="e">
        <f>IF('Tube Sequencing'!#REF!="Enclosed",IF(LEN('Tube Sequencing'!E479)&gt;7,"Please check the Primer Barcode as it is longer than 6 digits and may not be valid. ",""),"")</f>
        <v>#REF!</v>
      </c>
      <c r="P470" s="11">
        <f>IF(ISBLANK('Tube Sequencing'!C479),"",IF('Tube Sequencing'!#REF!="","Please enter a Template Type. ",""))</f>
      </c>
      <c r="Q470" s="11">
        <f>IF(ISBLANK('Tube Sequencing'!C479),"",IF('Tube Sequencing'!#REF!="","Please enter Primer Type. ",""))</f>
      </c>
      <c r="R470" s="11">
        <f>IF(ISBLANK('Tube Sequencing'!C479),"",IF('Tube Sequencing'!#REF!="","Please enter Product Type. ",""))</f>
      </c>
      <c r="S470" s="11" t="e">
        <f>IF('Tube Sequencing'!#REF!="","",IF('Tube Sequencing'!C479="","Please enter a sample name for each reaction. ",""))</f>
        <v>#REF!</v>
      </c>
      <c r="Y470" s="11" t="e">
        <f>IF(VLOOKUP('Tube Sequencing'!D479,'_!Menus'!$F$2:$G$53,2,0)="Yes","Yes","")</f>
        <v>#N/A</v>
      </c>
    </row>
    <row r="471" spans="2:25" ht="12">
      <c r="B471" s="9">
        <v>471</v>
      </c>
      <c r="J471" s="11" t="e">
        <f t="shared" si="7"/>
        <v>#REF!</v>
      </c>
      <c r="K471" s="14" t="e">
        <f>IF('Tube Sequencing'!#REF!&gt;20000,IF('Tube Sequencing'!#REF!="BAC","","This read must be perfomed as a BAC Template Type. "),"")</f>
        <v>#REF!</v>
      </c>
      <c r="L471" s="11" t="e">
        <f>IF('Tube Sequencing'!#REF!="Needs Synthesis",IF('Tube Sequencing'!E480="","Please enter a sequence for a primer that needs synthesis. ",""),"")</f>
        <v>#REF!</v>
      </c>
      <c r="M471" s="11" t="e">
        <f>IF(ISTEXT(Y471),"",IF(LEFT('Tube Sequencing'!#REF!,4)="Free","Please select a primer from the Standard Primer List. ",""))</f>
        <v>#REF!</v>
      </c>
      <c r="N471" s="11" t="e">
        <f>IF('Tube Sequencing'!#REF!="","",IF('Tube Sequencing'!D480="",IF('Tube Sequencing'!#REF!="Premixed","","Please enter a Primer Name. "),""))</f>
        <v>#REF!</v>
      </c>
      <c r="O471" s="11" t="e">
        <f>IF('Tube Sequencing'!#REF!="Enclosed",IF(LEN('Tube Sequencing'!E480)&gt;7,"Please check the Primer Barcode as it is longer than 6 digits and may not be valid. ",""),"")</f>
        <v>#REF!</v>
      </c>
      <c r="P471" s="11">
        <f>IF(ISBLANK('Tube Sequencing'!C480),"",IF('Tube Sequencing'!#REF!="","Please enter a Template Type. ",""))</f>
      </c>
      <c r="Q471" s="11">
        <f>IF(ISBLANK('Tube Sequencing'!C480),"",IF('Tube Sequencing'!#REF!="","Please enter Primer Type. ",""))</f>
      </c>
      <c r="R471" s="11">
        <f>IF(ISBLANK('Tube Sequencing'!C480),"",IF('Tube Sequencing'!#REF!="","Please enter Product Type. ",""))</f>
      </c>
      <c r="S471" s="11" t="e">
        <f>IF('Tube Sequencing'!#REF!="","",IF('Tube Sequencing'!C480="","Please enter a sample name for each reaction. ",""))</f>
        <v>#REF!</v>
      </c>
      <c r="Y471" s="11" t="e">
        <f>IF(VLOOKUP('Tube Sequencing'!D480,'_!Menus'!$F$2:$G$53,2,0)="Yes","Yes","")</f>
        <v>#N/A</v>
      </c>
    </row>
    <row r="472" spans="2:25" ht="12">
      <c r="B472" s="9">
        <v>472</v>
      </c>
      <c r="J472" s="11" t="e">
        <f t="shared" si="7"/>
        <v>#REF!</v>
      </c>
      <c r="K472" s="14" t="e">
        <f>IF('Tube Sequencing'!#REF!&gt;20000,IF('Tube Sequencing'!#REF!="BAC","","This read must be perfomed as a BAC Template Type. "),"")</f>
        <v>#REF!</v>
      </c>
      <c r="L472" s="11" t="e">
        <f>IF('Tube Sequencing'!#REF!="Needs Synthesis",IF('Tube Sequencing'!E481="","Please enter a sequence for a primer that needs synthesis. ",""),"")</f>
        <v>#REF!</v>
      </c>
      <c r="M472" s="11" t="e">
        <f>IF(ISTEXT(Y472),"",IF(LEFT('Tube Sequencing'!#REF!,4)="Free","Please select a primer from the Standard Primer List. ",""))</f>
        <v>#REF!</v>
      </c>
      <c r="N472" s="11" t="e">
        <f>IF('Tube Sequencing'!#REF!="","",IF('Tube Sequencing'!D481="",IF('Tube Sequencing'!#REF!="Premixed","","Please enter a Primer Name. "),""))</f>
        <v>#REF!</v>
      </c>
      <c r="O472" s="11" t="e">
        <f>IF('Tube Sequencing'!#REF!="Enclosed",IF(LEN('Tube Sequencing'!E481)&gt;7,"Please check the Primer Barcode as it is longer than 6 digits and may not be valid. ",""),"")</f>
        <v>#REF!</v>
      </c>
      <c r="P472" s="11">
        <f>IF(ISBLANK('Tube Sequencing'!C481),"",IF('Tube Sequencing'!#REF!="","Please enter a Template Type. ",""))</f>
      </c>
      <c r="Q472" s="11">
        <f>IF(ISBLANK('Tube Sequencing'!C481),"",IF('Tube Sequencing'!#REF!="","Please enter Primer Type. ",""))</f>
      </c>
      <c r="R472" s="11">
        <f>IF(ISBLANK('Tube Sequencing'!C481),"",IF('Tube Sequencing'!#REF!="","Please enter Product Type. ",""))</f>
      </c>
      <c r="S472" s="11" t="e">
        <f>IF('Tube Sequencing'!#REF!="","",IF('Tube Sequencing'!C481="","Please enter a sample name for each reaction. ",""))</f>
        <v>#REF!</v>
      </c>
      <c r="Y472" s="11" t="e">
        <f>IF(VLOOKUP('Tube Sequencing'!D481,'_!Menus'!$F$2:$G$53,2,0)="Yes","Yes","")</f>
        <v>#N/A</v>
      </c>
    </row>
    <row r="473" spans="2:25" ht="12">
      <c r="B473" s="9">
        <v>473</v>
      </c>
      <c r="J473" s="11" t="e">
        <f t="shared" si="7"/>
        <v>#REF!</v>
      </c>
      <c r="K473" s="14" t="e">
        <f>IF('Tube Sequencing'!#REF!&gt;20000,IF('Tube Sequencing'!#REF!="BAC","","This read must be perfomed as a BAC Template Type. "),"")</f>
        <v>#REF!</v>
      </c>
      <c r="L473" s="11" t="e">
        <f>IF('Tube Sequencing'!#REF!="Needs Synthesis",IF('Tube Sequencing'!E482="","Please enter a sequence for a primer that needs synthesis. ",""),"")</f>
        <v>#REF!</v>
      </c>
      <c r="M473" s="11" t="e">
        <f>IF(ISTEXT(Y473),"",IF(LEFT('Tube Sequencing'!#REF!,4)="Free","Please select a primer from the Standard Primer List. ",""))</f>
        <v>#REF!</v>
      </c>
      <c r="N473" s="11" t="e">
        <f>IF('Tube Sequencing'!#REF!="","",IF('Tube Sequencing'!D482="",IF('Tube Sequencing'!#REF!="Premixed","","Please enter a Primer Name. "),""))</f>
        <v>#REF!</v>
      </c>
      <c r="O473" s="11" t="e">
        <f>IF('Tube Sequencing'!#REF!="Enclosed",IF(LEN('Tube Sequencing'!E482)&gt;7,"Please check the Primer Barcode as it is longer than 6 digits and may not be valid. ",""),"")</f>
        <v>#REF!</v>
      </c>
      <c r="P473" s="11">
        <f>IF(ISBLANK('Tube Sequencing'!C482),"",IF('Tube Sequencing'!#REF!="","Please enter a Template Type. ",""))</f>
      </c>
      <c r="Q473" s="11">
        <f>IF(ISBLANK('Tube Sequencing'!C482),"",IF('Tube Sequencing'!#REF!="","Please enter Primer Type. ",""))</f>
      </c>
      <c r="R473" s="11">
        <f>IF(ISBLANK('Tube Sequencing'!C482),"",IF('Tube Sequencing'!#REF!="","Please enter Product Type. ",""))</f>
      </c>
      <c r="S473" s="11" t="e">
        <f>IF('Tube Sequencing'!#REF!="","",IF('Tube Sequencing'!C482="","Please enter a sample name for each reaction. ",""))</f>
        <v>#REF!</v>
      </c>
      <c r="Y473" s="11" t="e">
        <f>IF(VLOOKUP('Tube Sequencing'!D482,'_!Menus'!$F$2:$G$53,2,0)="Yes","Yes","")</f>
        <v>#N/A</v>
      </c>
    </row>
    <row r="474" spans="2:25" ht="12">
      <c r="B474" s="9">
        <v>474</v>
      </c>
      <c r="J474" s="11" t="e">
        <f t="shared" si="7"/>
        <v>#REF!</v>
      </c>
      <c r="K474" s="14" t="e">
        <f>IF('Tube Sequencing'!#REF!&gt;20000,IF('Tube Sequencing'!#REF!="BAC","","This read must be perfomed as a BAC Template Type. "),"")</f>
        <v>#REF!</v>
      </c>
      <c r="L474" s="11" t="e">
        <f>IF('Tube Sequencing'!#REF!="Needs Synthesis",IF('Tube Sequencing'!E483="","Please enter a sequence for a primer that needs synthesis. ",""),"")</f>
        <v>#REF!</v>
      </c>
      <c r="M474" s="11" t="e">
        <f>IF(ISTEXT(Y474),"",IF(LEFT('Tube Sequencing'!#REF!,4)="Free","Please select a primer from the Standard Primer List. ",""))</f>
        <v>#REF!</v>
      </c>
      <c r="N474" s="11" t="e">
        <f>IF('Tube Sequencing'!#REF!="","",IF('Tube Sequencing'!D483="",IF('Tube Sequencing'!#REF!="Premixed","","Please enter a Primer Name. "),""))</f>
        <v>#REF!</v>
      </c>
      <c r="O474" s="11" t="e">
        <f>IF('Tube Sequencing'!#REF!="Enclosed",IF(LEN('Tube Sequencing'!E483)&gt;7,"Please check the Primer Barcode as it is longer than 6 digits and may not be valid. ",""),"")</f>
        <v>#REF!</v>
      </c>
      <c r="P474" s="11">
        <f>IF(ISBLANK('Tube Sequencing'!C483),"",IF('Tube Sequencing'!#REF!="","Please enter a Template Type. ",""))</f>
      </c>
      <c r="Q474" s="11">
        <f>IF(ISBLANK('Tube Sequencing'!C483),"",IF('Tube Sequencing'!#REF!="","Please enter Primer Type. ",""))</f>
      </c>
      <c r="R474" s="11">
        <f>IF(ISBLANK('Tube Sequencing'!C483),"",IF('Tube Sequencing'!#REF!="","Please enter Product Type. ",""))</f>
      </c>
      <c r="S474" s="11" t="e">
        <f>IF('Tube Sequencing'!#REF!="","",IF('Tube Sequencing'!C483="","Please enter a sample name for each reaction. ",""))</f>
        <v>#REF!</v>
      </c>
      <c r="Y474" s="11" t="e">
        <f>IF(VLOOKUP('Tube Sequencing'!D483,'_!Menus'!$F$2:$G$53,2,0)="Yes","Yes","")</f>
        <v>#N/A</v>
      </c>
    </row>
    <row r="475" spans="2:25" ht="12">
      <c r="B475" s="9">
        <v>475</v>
      </c>
      <c r="J475" s="11" t="e">
        <f t="shared" si="7"/>
        <v>#REF!</v>
      </c>
      <c r="K475" s="14" t="e">
        <f>IF('Tube Sequencing'!#REF!&gt;20000,IF('Tube Sequencing'!#REF!="BAC","","This read must be perfomed as a BAC Template Type. "),"")</f>
        <v>#REF!</v>
      </c>
      <c r="L475" s="11" t="e">
        <f>IF('Tube Sequencing'!#REF!="Needs Synthesis",IF('Tube Sequencing'!E484="","Please enter a sequence for a primer that needs synthesis. ",""),"")</f>
        <v>#REF!</v>
      </c>
      <c r="M475" s="11" t="e">
        <f>IF(ISTEXT(Y475),"",IF(LEFT('Tube Sequencing'!#REF!,4)="Free","Please select a primer from the Standard Primer List. ",""))</f>
        <v>#REF!</v>
      </c>
      <c r="N475" s="11" t="e">
        <f>IF('Tube Sequencing'!#REF!="","",IF('Tube Sequencing'!D484="",IF('Tube Sequencing'!#REF!="Premixed","","Please enter a Primer Name. "),""))</f>
        <v>#REF!</v>
      </c>
      <c r="O475" s="11" t="e">
        <f>IF('Tube Sequencing'!#REF!="Enclosed",IF(LEN('Tube Sequencing'!E484)&gt;7,"Please check the Primer Barcode as it is longer than 6 digits and may not be valid. ",""),"")</f>
        <v>#REF!</v>
      </c>
      <c r="P475" s="11">
        <f>IF(ISBLANK('Tube Sequencing'!C484),"",IF('Tube Sequencing'!#REF!="","Please enter a Template Type. ",""))</f>
      </c>
      <c r="Q475" s="11">
        <f>IF(ISBLANK('Tube Sequencing'!C484),"",IF('Tube Sequencing'!#REF!="","Please enter Primer Type. ",""))</f>
      </c>
      <c r="R475" s="11">
        <f>IF(ISBLANK('Tube Sequencing'!C484),"",IF('Tube Sequencing'!#REF!="","Please enter Product Type. ",""))</f>
      </c>
      <c r="S475" s="11" t="e">
        <f>IF('Tube Sequencing'!#REF!="","",IF('Tube Sequencing'!C484="","Please enter a sample name for each reaction. ",""))</f>
        <v>#REF!</v>
      </c>
      <c r="Y475" s="11" t="e">
        <f>IF(VLOOKUP('Tube Sequencing'!D484,'_!Menus'!$F$2:$G$53,2,0)="Yes","Yes","")</f>
        <v>#N/A</v>
      </c>
    </row>
    <row r="476" spans="2:25" ht="12">
      <c r="B476" s="9">
        <v>476</v>
      </c>
      <c r="J476" s="11" t="e">
        <f t="shared" si="7"/>
        <v>#REF!</v>
      </c>
      <c r="K476" s="14" t="e">
        <f>IF('Tube Sequencing'!#REF!&gt;20000,IF('Tube Sequencing'!#REF!="BAC","","This read must be perfomed as a BAC Template Type. "),"")</f>
        <v>#REF!</v>
      </c>
      <c r="L476" s="11" t="e">
        <f>IF('Tube Sequencing'!#REF!="Needs Synthesis",IF('Tube Sequencing'!E485="","Please enter a sequence for a primer that needs synthesis. ",""),"")</f>
        <v>#REF!</v>
      </c>
      <c r="M476" s="11" t="e">
        <f>IF(ISTEXT(Y476),"",IF(LEFT('Tube Sequencing'!#REF!,4)="Free","Please select a primer from the Standard Primer List. ",""))</f>
        <v>#REF!</v>
      </c>
      <c r="N476" s="11" t="e">
        <f>IF('Tube Sequencing'!#REF!="","",IF('Tube Sequencing'!D485="",IF('Tube Sequencing'!#REF!="Premixed","","Please enter a Primer Name. "),""))</f>
        <v>#REF!</v>
      </c>
      <c r="O476" s="11" t="e">
        <f>IF('Tube Sequencing'!#REF!="Enclosed",IF(LEN('Tube Sequencing'!E485)&gt;7,"Please check the Primer Barcode as it is longer than 6 digits and may not be valid. ",""),"")</f>
        <v>#REF!</v>
      </c>
      <c r="P476" s="11">
        <f>IF(ISBLANK('Tube Sequencing'!C485),"",IF('Tube Sequencing'!#REF!="","Please enter a Template Type. ",""))</f>
      </c>
      <c r="Q476" s="11">
        <f>IF(ISBLANK('Tube Sequencing'!C485),"",IF('Tube Sequencing'!#REF!="","Please enter Primer Type. ",""))</f>
      </c>
      <c r="R476" s="11">
        <f>IF(ISBLANK('Tube Sequencing'!C485),"",IF('Tube Sequencing'!#REF!="","Please enter Product Type. ",""))</f>
      </c>
      <c r="S476" s="11" t="e">
        <f>IF('Tube Sequencing'!#REF!="","",IF('Tube Sequencing'!C485="","Please enter a sample name for each reaction. ",""))</f>
        <v>#REF!</v>
      </c>
      <c r="Y476" s="11" t="e">
        <f>IF(VLOOKUP('Tube Sequencing'!D485,'_!Menus'!$F$2:$G$53,2,0)="Yes","Yes","")</f>
        <v>#N/A</v>
      </c>
    </row>
    <row r="477" spans="2:25" ht="12">
      <c r="B477" s="9">
        <v>477</v>
      </c>
      <c r="J477" s="11" t="e">
        <f t="shared" si="7"/>
        <v>#REF!</v>
      </c>
      <c r="K477" s="14" t="e">
        <f>IF('Tube Sequencing'!#REF!&gt;20000,IF('Tube Sequencing'!#REF!="BAC","","This read must be perfomed as a BAC Template Type. "),"")</f>
        <v>#REF!</v>
      </c>
      <c r="L477" s="11" t="e">
        <f>IF('Tube Sequencing'!#REF!="Needs Synthesis",IF('Tube Sequencing'!E486="","Please enter a sequence for a primer that needs synthesis. ",""),"")</f>
        <v>#REF!</v>
      </c>
      <c r="M477" s="11" t="e">
        <f>IF(ISTEXT(Y477),"",IF(LEFT('Tube Sequencing'!#REF!,4)="Free","Please select a primer from the Standard Primer List. ",""))</f>
        <v>#REF!</v>
      </c>
      <c r="N477" s="11" t="e">
        <f>IF('Tube Sequencing'!#REF!="","",IF('Tube Sequencing'!D486="",IF('Tube Sequencing'!#REF!="Premixed","","Please enter a Primer Name. "),""))</f>
        <v>#REF!</v>
      </c>
      <c r="O477" s="11" t="e">
        <f>IF('Tube Sequencing'!#REF!="Enclosed",IF(LEN('Tube Sequencing'!E486)&gt;7,"Please check the Primer Barcode as it is longer than 6 digits and may not be valid. ",""),"")</f>
        <v>#REF!</v>
      </c>
      <c r="P477" s="11">
        <f>IF(ISBLANK('Tube Sequencing'!C486),"",IF('Tube Sequencing'!#REF!="","Please enter a Template Type. ",""))</f>
      </c>
      <c r="Q477" s="11">
        <f>IF(ISBLANK('Tube Sequencing'!C486),"",IF('Tube Sequencing'!#REF!="","Please enter Primer Type. ",""))</f>
      </c>
      <c r="R477" s="11">
        <f>IF(ISBLANK('Tube Sequencing'!C486),"",IF('Tube Sequencing'!#REF!="","Please enter Product Type. ",""))</f>
      </c>
      <c r="S477" s="11" t="e">
        <f>IF('Tube Sequencing'!#REF!="","",IF('Tube Sequencing'!C486="","Please enter a sample name for each reaction. ",""))</f>
        <v>#REF!</v>
      </c>
      <c r="Y477" s="11" t="e">
        <f>IF(VLOOKUP('Tube Sequencing'!D486,'_!Menus'!$F$2:$G$53,2,0)="Yes","Yes","")</f>
        <v>#N/A</v>
      </c>
    </row>
    <row r="478" spans="2:25" ht="12">
      <c r="B478" s="9">
        <v>478</v>
      </c>
      <c r="J478" s="11" t="e">
        <f t="shared" si="7"/>
        <v>#REF!</v>
      </c>
      <c r="K478" s="14" t="e">
        <f>IF('Tube Sequencing'!#REF!&gt;20000,IF('Tube Sequencing'!#REF!="BAC","","This read must be perfomed as a BAC Template Type. "),"")</f>
        <v>#REF!</v>
      </c>
      <c r="L478" s="11" t="e">
        <f>IF('Tube Sequencing'!#REF!="Needs Synthesis",IF('Tube Sequencing'!E487="","Please enter a sequence for a primer that needs synthesis. ",""),"")</f>
        <v>#REF!</v>
      </c>
      <c r="M478" s="11" t="e">
        <f>IF(ISTEXT(Y478),"",IF(LEFT('Tube Sequencing'!#REF!,4)="Free","Please select a primer from the Standard Primer List. ",""))</f>
        <v>#REF!</v>
      </c>
      <c r="N478" s="11" t="e">
        <f>IF('Tube Sequencing'!#REF!="","",IF('Tube Sequencing'!D487="",IF('Tube Sequencing'!#REF!="Premixed","","Please enter a Primer Name. "),""))</f>
        <v>#REF!</v>
      </c>
      <c r="O478" s="11" t="e">
        <f>IF('Tube Sequencing'!#REF!="Enclosed",IF(LEN('Tube Sequencing'!E487)&gt;7,"Please check the Primer Barcode as it is longer than 6 digits and may not be valid. ",""),"")</f>
        <v>#REF!</v>
      </c>
      <c r="P478" s="11">
        <f>IF(ISBLANK('Tube Sequencing'!C487),"",IF('Tube Sequencing'!#REF!="","Please enter a Template Type. ",""))</f>
      </c>
      <c r="Q478" s="11">
        <f>IF(ISBLANK('Tube Sequencing'!C487),"",IF('Tube Sequencing'!#REF!="","Please enter Primer Type. ",""))</f>
      </c>
      <c r="R478" s="11">
        <f>IF(ISBLANK('Tube Sequencing'!C487),"",IF('Tube Sequencing'!#REF!="","Please enter Product Type. ",""))</f>
      </c>
      <c r="S478" s="11" t="e">
        <f>IF('Tube Sequencing'!#REF!="","",IF('Tube Sequencing'!C487="","Please enter a sample name for each reaction. ",""))</f>
        <v>#REF!</v>
      </c>
      <c r="Y478" s="11" t="e">
        <f>IF(VLOOKUP('Tube Sequencing'!D487,'_!Menus'!$F$2:$G$53,2,0)="Yes","Yes","")</f>
        <v>#N/A</v>
      </c>
    </row>
    <row r="479" spans="2:25" ht="12">
      <c r="B479" s="9">
        <v>479</v>
      </c>
      <c r="J479" s="11" t="e">
        <f t="shared" si="7"/>
        <v>#REF!</v>
      </c>
      <c r="K479" s="14" t="e">
        <f>IF('Tube Sequencing'!#REF!&gt;20000,IF('Tube Sequencing'!#REF!="BAC","","This read must be perfomed as a BAC Template Type. "),"")</f>
        <v>#REF!</v>
      </c>
      <c r="L479" s="11" t="e">
        <f>IF('Tube Sequencing'!#REF!="Needs Synthesis",IF('Tube Sequencing'!E488="","Please enter a sequence for a primer that needs synthesis. ",""),"")</f>
        <v>#REF!</v>
      </c>
      <c r="M479" s="11" t="e">
        <f>IF(ISTEXT(Y479),"",IF(LEFT('Tube Sequencing'!#REF!,4)="Free","Please select a primer from the Standard Primer List. ",""))</f>
        <v>#REF!</v>
      </c>
      <c r="N479" s="11" t="e">
        <f>IF('Tube Sequencing'!#REF!="","",IF('Tube Sequencing'!D488="",IF('Tube Sequencing'!#REF!="Premixed","","Please enter a Primer Name. "),""))</f>
        <v>#REF!</v>
      </c>
      <c r="O479" s="11" t="e">
        <f>IF('Tube Sequencing'!#REF!="Enclosed",IF(LEN('Tube Sequencing'!E488)&gt;7,"Please check the Primer Barcode as it is longer than 6 digits and may not be valid. ",""),"")</f>
        <v>#REF!</v>
      </c>
      <c r="P479" s="11">
        <f>IF(ISBLANK('Tube Sequencing'!C488),"",IF('Tube Sequencing'!#REF!="","Please enter a Template Type. ",""))</f>
      </c>
      <c r="Q479" s="11">
        <f>IF(ISBLANK('Tube Sequencing'!C488),"",IF('Tube Sequencing'!#REF!="","Please enter Primer Type. ",""))</f>
      </c>
      <c r="R479" s="11">
        <f>IF(ISBLANK('Tube Sequencing'!C488),"",IF('Tube Sequencing'!#REF!="","Please enter Product Type. ",""))</f>
      </c>
      <c r="S479" s="11" t="e">
        <f>IF('Tube Sequencing'!#REF!="","",IF('Tube Sequencing'!C488="","Please enter a sample name for each reaction. ",""))</f>
        <v>#REF!</v>
      </c>
      <c r="Y479" s="11" t="e">
        <f>IF(VLOOKUP('Tube Sequencing'!D488,'_!Menus'!$F$2:$G$53,2,0)="Yes","Yes","")</f>
        <v>#N/A</v>
      </c>
    </row>
    <row r="480" spans="2:25" ht="12">
      <c r="B480" s="9">
        <v>480</v>
      </c>
      <c r="J480" s="11" t="e">
        <f t="shared" si="7"/>
        <v>#REF!</v>
      </c>
      <c r="K480" s="14" t="e">
        <f>IF('Tube Sequencing'!#REF!&gt;20000,IF('Tube Sequencing'!#REF!="BAC","","This read must be perfomed as a BAC Template Type. "),"")</f>
        <v>#REF!</v>
      </c>
      <c r="L480" s="11" t="e">
        <f>IF('Tube Sequencing'!#REF!="Needs Synthesis",IF('Tube Sequencing'!E489="","Please enter a sequence for a primer that needs synthesis. ",""),"")</f>
        <v>#REF!</v>
      </c>
      <c r="M480" s="11" t="e">
        <f>IF(ISTEXT(Y480),"",IF(LEFT('Tube Sequencing'!#REF!,4)="Free","Please select a primer from the Standard Primer List. ",""))</f>
        <v>#REF!</v>
      </c>
      <c r="N480" s="11" t="e">
        <f>IF('Tube Sequencing'!#REF!="","",IF('Tube Sequencing'!D489="",IF('Tube Sequencing'!#REF!="Premixed","","Please enter a Primer Name. "),""))</f>
        <v>#REF!</v>
      </c>
      <c r="O480" s="11" t="e">
        <f>IF('Tube Sequencing'!#REF!="Enclosed",IF(LEN('Tube Sequencing'!E489)&gt;7,"Please check the Primer Barcode as it is longer than 6 digits and may not be valid. ",""),"")</f>
        <v>#REF!</v>
      </c>
      <c r="P480" s="11">
        <f>IF(ISBLANK('Tube Sequencing'!C489),"",IF('Tube Sequencing'!#REF!="","Please enter a Template Type. ",""))</f>
      </c>
      <c r="Q480" s="11">
        <f>IF(ISBLANK('Tube Sequencing'!C489),"",IF('Tube Sequencing'!#REF!="","Please enter Primer Type. ",""))</f>
      </c>
      <c r="R480" s="11">
        <f>IF(ISBLANK('Tube Sequencing'!C489),"",IF('Tube Sequencing'!#REF!="","Please enter Product Type. ",""))</f>
      </c>
      <c r="S480" s="11" t="e">
        <f>IF('Tube Sequencing'!#REF!="","",IF('Tube Sequencing'!C489="","Please enter a sample name for each reaction. ",""))</f>
        <v>#REF!</v>
      </c>
      <c r="Y480" s="11" t="e">
        <f>IF(VLOOKUP('Tube Sequencing'!D489,'_!Menus'!$F$2:$G$53,2,0)="Yes","Yes","")</f>
        <v>#N/A</v>
      </c>
    </row>
    <row r="481" spans="2:25" ht="12">
      <c r="B481" s="9">
        <v>481</v>
      </c>
      <c r="J481" s="11" t="e">
        <f t="shared" si="7"/>
        <v>#REF!</v>
      </c>
      <c r="K481" s="14" t="e">
        <f>IF('Tube Sequencing'!#REF!&gt;20000,IF('Tube Sequencing'!#REF!="BAC","","This read must be perfomed as a BAC Template Type. "),"")</f>
        <v>#REF!</v>
      </c>
      <c r="L481" s="11" t="e">
        <f>IF('Tube Sequencing'!#REF!="Needs Synthesis",IF('Tube Sequencing'!E490="","Please enter a sequence for a primer that needs synthesis. ",""),"")</f>
        <v>#REF!</v>
      </c>
      <c r="M481" s="11" t="e">
        <f>IF(ISTEXT(Y481),"",IF(LEFT('Tube Sequencing'!#REF!,4)="Free","Please select a primer from the Standard Primer List. ",""))</f>
        <v>#REF!</v>
      </c>
      <c r="N481" s="11" t="e">
        <f>IF('Tube Sequencing'!#REF!="","",IF('Tube Sequencing'!D490="",IF('Tube Sequencing'!#REF!="Premixed","","Please enter a Primer Name. "),""))</f>
        <v>#REF!</v>
      </c>
      <c r="O481" s="11" t="e">
        <f>IF('Tube Sequencing'!#REF!="Enclosed",IF(LEN('Tube Sequencing'!E490)&gt;7,"Please check the Primer Barcode as it is longer than 6 digits and may not be valid. ",""),"")</f>
        <v>#REF!</v>
      </c>
      <c r="P481" s="11">
        <f>IF(ISBLANK('Tube Sequencing'!C490),"",IF('Tube Sequencing'!#REF!="","Please enter a Template Type. ",""))</f>
      </c>
      <c r="Q481" s="11">
        <f>IF(ISBLANK('Tube Sequencing'!C490),"",IF('Tube Sequencing'!#REF!="","Please enter Primer Type. ",""))</f>
      </c>
      <c r="R481" s="11">
        <f>IF(ISBLANK('Tube Sequencing'!C490),"",IF('Tube Sequencing'!#REF!="","Please enter Product Type. ",""))</f>
      </c>
      <c r="S481" s="11" t="e">
        <f>IF('Tube Sequencing'!#REF!="","",IF('Tube Sequencing'!C490="","Please enter a sample name for each reaction. ",""))</f>
        <v>#REF!</v>
      </c>
      <c r="Y481" s="11" t="e">
        <f>IF(VLOOKUP('Tube Sequencing'!D490,'_!Menus'!$F$2:$G$53,2,0)="Yes","Yes","")</f>
        <v>#N/A</v>
      </c>
    </row>
    <row r="482" spans="2:25" ht="12">
      <c r="B482" s="9">
        <v>482</v>
      </c>
      <c r="J482" s="11" t="e">
        <f t="shared" si="7"/>
        <v>#REF!</v>
      </c>
      <c r="K482" s="14" t="e">
        <f>IF('Tube Sequencing'!#REF!&gt;20000,IF('Tube Sequencing'!#REF!="BAC","","This read must be perfomed as a BAC Template Type. "),"")</f>
        <v>#REF!</v>
      </c>
      <c r="L482" s="11" t="e">
        <f>IF('Tube Sequencing'!#REF!="Needs Synthesis",IF('Tube Sequencing'!E491="","Please enter a sequence for a primer that needs synthesis. ",""),"")</f>
        <v>#REF!</v>
      </c>
      <c r="M482" s="11" t="e">
        <f>IF(ISTEXT(Y482),"",IF(LEFT('Tube Sequencing'!#REF!,4)="Free","Please select a primer from the Standard Primer List. ",""))</f>
        <v>#REF!</v>
      </c>
      <c r="N482" s="11" t="e">
        <f>IF('Tube Sequencing'!#REF!="","",IF('Tube Sequencing'!D491="",IF('Tube Sequencing'!#REF!="Premixed","","Please enter a Primer Name. "),""))</f>
        <v>#REF!</v>
      </c>
      <c r="O482" s="11" t="e">
        <f>IF('Tube Sequencing'!#REF!="Enclosed",IF(LEN('Tube Sequencing'!E491)&gt;7,"Please check the Primer Barcode as it is longer than 6 digits and may not be valid. ",""),"")</f>
        <v>#REF!</v>
      </c>
      <c r="P482" s="11">
        <f>IF(ISBLANK('Tube Sequencing'!C491),"",IF('Tube Sequencing'!#REF!="","Please enter a Template Type. ",""))</f>
      </c>
      <c r="Q482" s="11">
        <f>IF(ISBLANK('Tube Sequencing'!C491),"",IF('Tube Sequencing'!#REF!="","Please enter Primer Type. ",""))</f>
      </c>
      <c r="R482" s="11">
        <f>IF(ISBLANK('Tube Sequencing'!C491),"",IF('Tube Sequencing'!#REF!="","Please enter Product Type. ",""))</f>
      </c>
      <c r="S482" s="11" t="e">
        <f>IF('Tube Sequencing'!#REF!="","",IF('Tube Sequencing'!C491="","Please enter a sample name for each reaction. ",""))</f>
        <v>#REF!</v>
      </c>
      <c r="Y482" s="11" t="e">
        <f>IF(VLOOKUP('Tube Sequencing'!D491,'_!Menus'!$F$2:$G$53,2,0)="Yes","Yes","")</f>
        <v>#N/A</v>
      </c>
    </row>
    <row r="483" spans="2:25" ht="12">
      <c r="B483" s="9">
        <v>483</v>
      </c>
      <c r="J483" s="11" t="e">
        <f t="shared" si="7"/>
        <v>#REF!</v>
      </c>
      <c r="K483" s="14" t="e">
        <f>IF('Tube Sequencing'!#REF!&gt;20000,IF('Tube Sequencing'!#REF!="BAC","","This read must be perfomed as a BAC Template Type. "),"")</f>
        <v>#REF!</v>
      </c>
      <c r="L483" s="11" t="e">
        <f>IF('Tube Sequencing'!#REF!="Needs Synthesis",IF('Tube Sequencing'!E492="","Please enter a sequence for a primer that needs synthesis. ",""),"")</f>
        <v>#REF!</v>
      </c>
      <c r="M483" s="11" t="e">
        <f>IF(ISTEXT(Y483),"",IF(LEFT('Tube Sequencing'!#REF!,4)="Free","Please select a primer from the Standard Primer List. ",""))</f>
        <v>#REF!</v>
      </c>
      <c r="N483" s="11" t="e">
        <f>IF('Tube Sequencing'!#REF!="","",IF('Tube Sequencing'!D492="",IF('Tube Sequencing'!#REF!="Premixed","","Please enter a Primer Name. "),""))</f>
        <v>#REF!</v>
      </c>
      <c r="O483" s="11" t="e">
        <f>IF('Tube Sequencing'!#REF!="Enclosed",IF(LEN('Tube Sequencing'!E492)&gt;7,"Please check the Primer Barcode as it is longer than 6 digits and may not be valid. ",""),"")</f>
        <v>#REF!</v>
      </c>
      <c r="P483" s="11">
        <f>IF(ISBLANK('Tube Sequencing'!C492),"",IF('Tube Sequencing'!#REF!="","Please enter a Template Type. ",""))</f>
      </c>
      <c r="Q483" s="11">
        <f>IF(ISBLANK('Tube Sequencing'!C492),"",IF('Tube Sequencing'!#REF!="","Please enter Primer Type. ",""))</f>
      </c>
      <c r="R483" s="11">
        <f>IF(ISBLANK('Tube Sequencing'!C492),"",IF('Tube Sequencing'!#REF!="","Please enter Product Type. ",""))</f>
      </c>
      <c r="S483" s="11" t="e">
        <f>IF('Tube Sequencing'!#REF!="","",IF('Tube Sequencing'!C492="","Please enter a sample name for each reaction. ",""))</f>
        <v>#REF!</v>
      </c>
      <c r="Y483" s="11" t="e">
        <f>IF(VLOOKUP('Tube Sequencing'!D492,'_!Menus'!$F$2:$G$53,2,0)="Yes","Yes","")</f>
        <v>#N/A</v>
      </c>
    </row>
    <row r="484" spans="2:25" ht="12">
      <c r="B484" s="9">
        <v>484</v>
      </c>
      <c r="J484" s="11" t="e">
        <f t="shared" si="7"/>
        <v>#REF!</v>
      </c>
      <c r="K484" s="14" t="e">
        <f>IF('Tube Sequencing'!#REF!&gt;20000,IF('Tube Sequencing'!#REF!="BAC","","This read must be perfomed as a BAC Template Type. "),"")</f>
        <v>#REF!</v>
      </c>
      <c r="L484" s="11" t="e">
        <f>IF('Tube Sequencing'!#REF!="Needs Synthesis",IF('Tube Sequencing'!E493="","Please enter a sequence for a primer that needs synthesis. ",""),"")</f>
        <v>#REF!</v>
      </c>
      <c r="M484" s="11" t="e">
        <f>IF(ISTEXT(Y484),"",IF(LEFT('Tube Sequencing'!#REF!,4)="Free","Please select a primer from the Standard Primer List. ",""))</f>
        <v>#REF!</v>
      </c>
      <c r="N484" s="11" t="e">
        <f>IF('Tube Sequencing'!#REF!="","",IF('Tube Sequencing'!D493="",IF('Tube Sequencing'!#REF!="Premixed","","Please enter a Primer Name. "),""))</f>
        <v>#REF!</v>
      </c>
      <c r="O484" s="11" t="e">
        <f>IF('Tube Sequencing'!#REF!="Enclosed",IF(LEN('Tube Sequencing'!E493)&gt;7,"Please check the Primer Barcode as it is longer than 6 digits and may not be valid. ",""),"")</f>
        <v>#REF!</v>
      </c>
      <c r="P484" s="11">
        <f>IF(ISBLANK('Tube Sequencing'!C493),"",IF('Tube Sequencing'!#REF!="","Please enter a Template Type. ",""))</f>
      </c>
      <c r="Q484" s="11">
        <f>IF(ISBLANK('Tube Sequencing'!C493),"",IF('Tube Sequencing'!#REF!="","Please enter Primer Type. ",""))</f>
      </c>
      <c r="R484" s="11">
        <f>IF(ISBLANK('Tube Sequencing'!C493),"",IF('Tube Sequencing'!#REF!="","Please enter Product Type. ",""))</f>
      </c>
      <c r="S484" s="11" t="e">
        <f>IF('Tube Sequencing'!#REF!="","",IF('Tube Sequencing'!C493="","Please enter a sample name for each reaction. ",""))</f>
        <v>#REF!</v>
      </c>
      <c r="Y484" s="11" t="e">
        <f>IF(VLOOKUP('Tube Sequencing'!D493,'_!Menus'!$F$2:$G$53,2,0)="Yes","Yes","")</f>
        <v>#N/A</v>
      </c>
    </row>
    <row r="485" spans="2:25" ht="12">
      <c r="B485" s="9">
        <v>485</v>
      </c>
      <c r="J485" s="11" t="e">
        <f t="shared" si="7"/>
        <v>#REF!</v>
      </c>
      <c r="K485" s="14" t="e">
        <f>IF('Tube Sequencing'!#REF!&gt;20000,IF('Tube Sequencing'!#REF!="BAC","","This read must be perfomed as a BAC Template Type. "),"")</f>
        <v>#REF!</v>
      </c>
      <c r="L485" s="11" t="e">
        <f>IF('Tube Sequencing'!#REF!="Needs Synthesis",IF('Tube Sequencing'!E494="","Please enter a sequence for a primer that needs synthesis. ",""),"")</f>
        <v>#REF!</v>
      </c>
      <c r="M485" s="11" t="e">
        <f>IF(ISTEXT(Y485),"",IF(LEFT('Tube Sequencing'!#REF!,4)="Free","Please select a primer from the Standard Primer List. ",""))</f>
        <v>#REF!</v>
      </c>
      <c r="N485" s="11" t="e">
        <f>IF('Tube Sequencing'!#REF!="","",IF('Tube Sequencing'!D494="",IF('Tube Sequencing'!#REF!="Premixed","","Please enter a Primer Name. "),""))</f>
        <v>#REF!</v>
      </c>
      <c r="O485" s="11" t="e">
        <f>IF('Tube Sequencing'!#REF!="Enclosed",IF(LEN('Tube Sequencing'!E494)&gt;7,"Please check the Primer Barcode as it is longer than 6 digits and may not be valid. ",""),"")</f>
        <v>#REF!</v>
      </c>
      <c r="P485" s="11">
        <f>IF(ISBLANK('Tube Sequencing'!C494),"",IF('Tube Sequencing'!#REF!="","Please enter a Template Type. ",""))</f>
      </c>
      <c r="Q485" s="11">
        <f>IF(ISBLANK('Tube Sequencing'!C494),"",IF('Tube Sequencing'!#REF!="","Please enter Primer Type. ",""))</f>
      </c>
      <c r="R485" s="11">
        <f>IF(ISBLANK('Tube Sequencing'!C494),"",IF('Tube Sequencing'!#REF!="","Please enter Product Type. ",""))</f>
      </c>
      <c r="S485" s="11" t="e">
        <f>IF('Tube Sequencing'!#REF!="","",IF('Tube Sequencing'!C494="","Please enter a sample name for each reaction. ",""))</f>
        <v>#REF!</v>
      </c>
      <c r="Y485" s="11" t="e">
        <f>IF(VLOOKUP('Tube Sequencing'!D494,'_!Menus'!$F$2:$G$53,2,0)="Yes","Yes","")</f>
        <v>#N/A</v>
      </c>
    </row>
    <row r="486" spans="2:25" ht="12">
      <c r="B486" s="9">
        <v>486</v>
      </c>
      <c r="J486" s="11" t="e">
        <f t="shared" si="7"/>
        <v>#REF!</v>
      </c>
      <c r="K486" s="14" t="e">
        <f>IF('Tube Sequencing'!#REF!&gt;20000,IF('Tube Sequencing'!#REF!="BAC","","This read must be perfomed as a BAC Template Type. "),"")</f>
        <v>#REF!</v>
      </c>
      <c r="L486" s="11" t="e">
        <f>IF('Tube Sequencing'!#REF!="Needs Synthesis",IF('Tube Sequencing'!E495="","Please enter a sequence for a primer that needs synthesis. ",""),"")</f>
        <v>#REF!</v>
      </c>
      <c r="M486" s="11" t="e">
        <f>IF(ISTEXT(Y486),"",IF(LEFT('Tube Sequencing'!#REF!,4)="Free","Please select a primer from the Standard Primer List. ",""))</f>
        <v>#REF!</v>
      </c>
      <c r="N486" s="11" t="e">
        <f>IF('Tube Sequencing'!#REF!="","",IF('Tube Sequencing'!D495="",IF('Tube Sequencing'!#REF!="Premixed","","Please enter a Primer Name. "),""))</f>
        <v>#REF!</v>
      </c>
      <c r="O486" s="11" t="e">
        <f>IF('Tube Sequencing'!#REF!="Enclosed",IF(LEN('Tube Sequencing'!E495)&gt;7,"Please check the Primer Barcode as it is longer than 6 digits and may not be valid. ",""),"")</f>
        <v>#REF!</v>
      </c>
      <c r="P486" s="11">
        <f>IF(ISBLANK('Tube Sequencing'!C495),"",IF('Tube Sequencing'!#REF!="","Please enter a Template Type. ",""))</f>
      </c>
      <c r="Q486" s="11">
        <f>IF(ISBLANK('Tube Sequencing'!C495),"",IF('Tube Sequencing'!#REF!="","Please enter Primer Type. ",""))</f>
      </c>
      <c r="R486" s="11">
        <f>IF(ISBLANK('Tube Sequencing'!C495),"",IF('Tube Sequencing'!#REF!="","Please enter Product Type. ",""))</f>
      </c>
      <c r="S486" s="11" t="e">
        <f>IF('Tube Sequencing'!#REF!="","",IF('Tube Sequencing'!C495="","Please enter a sample name for each reaction. ",""))</f>
        <v>#REF!</v>
      </c>
      <c r="Y486" s="11" t="e">
        <f>IF(VLOOKUP('Tube Sequencing'!D495,'_!Menus'!$F$2:$G$53,2,0)="Yes","Yes","")</f>
        <v>#N/A</v>
      </c>
    </row>
    <row r="487" spans="2:25" ht="12">
      <c r="B487" s="9">
        <v>487</v>
      </c>
      <c r="J487" s="11" t="e">
        <f t="shared" si="7"/>
        <v>#REF!</v>
      </c>
      <c r="K487" s="14" t="e">
        <f>IF('Tube Sequencing'!#REF!&gt;20000,IF('Tube Sequencing'!#REF!="BAC","","This read must be perfomed as a BAC Template Type. "),"")</f>
        <v>#REF!</v>
      </c>
      <c r="L487" s="11" t="e">
        <f>IF('Tube Sequencing'!#REF!="Needs Synthesis",IF('Tube Sequencing'!E496="","Please enter a sequence for a primer that needs synthesis. ",""),"")</f>
        <v>#REF!</v>
      </c>
      <c r="M487" s="11" t="e">
        <f>IF(ISTEXT(Y487),"",IF(LEFT('Tube Sequencing'!#REF!,4)="Free","Please select a primer from the Standard Primer List. ",""))</f>
        <v>#REF!</v>
      </c>
      <c r="N487" s="11" t="e">
        <f>IF('Tube Sequencing'!#REF!="","",IF('Tube Sequencing'!D496="",IF('Tube Sequencing'!#REF!="Premixed","","Please enter a Primer Name. "),""))</f>
        <v>#REF!</v>
      </c>
      <c r="O487" s="11" t="e">
        <f>IF('Tube Sequencing'!#REF!="Enclosed",IF(LEN('Tube Sequencing'!E496)&gt;7,"Please check the Primer Barcode as it is longer than 6 digits and may not be valid. ",""),"")</f>
        <v>#REF!</v>
      </c>
      <c r="P487" s="11">
        <f>IF(ISBLANK('Tube Sequencing'!C496),"",IF('Tube Sequencing'!#REF!="","Please enter a Template Type. ",""))</f>
      </c>
      <c r="Q487" s="11">
        <f>IF(ISBLANK('Tube Sequencing'!C496),"",IF('Tube Sequencing'!#REF!="","Please enter Primer Type. ",""))</f>
      </c>
      <c r="R487" s="11">
        <f>IF(ISBLANK('Tube Sequencing'!C496),"",IF('Tube Sequencing'!#REF!="","Please enter Product Type. ",""))</f>
      </c>
      <c r="S487" s="11" t="e">
        <f>IF('Tube Sequencing'!#REF!="","",IF('Tube Sequencing'!C496="","Please enter a sample name for each reaction. ",""))</f>
        <v>#REF!</v>
      </c>
      <c r="Y487" s="11" t="e">
        <f>IF(VLOOKUP('Tube Sequencing'!D496,'_!Menus'!$F$2:$G$53,2,0)="Yes","Yes","")</f>
        <v>#N/A</v>
      </c>
    </row>
    <row r="488" spans="2:25" ht="12">
      <c r="B488" s="9">
        <v>488</v>
      </c>
      <c r="J488" s="11" t="e">
        <f t="shared" si="7"/>
        <v>#REF!</v>
      </c>
      <c r="K488" s="14" t="e">
        <f>IF('Tube Sequencing'!#REF!&gt;20000,IF('Tube Sequencing'!#REF!="BAC","","This read must be perfomed as a BAC Template Type. "),"")</f>
        <v>#REF!</v>
      </c>
      <c r="L488" s="11" t="e">
        <f>IF('Tube Sequencing'!#REF!="Needs Synthesis",IF('Tube Sequencing'!E497="","Please enter a sequence for a primer that needs synthesis. ",""),"")</f>
        <v>#REF!</v>
      </c>
      <c r="M488" s="11" t="e">
        <f>IF(ISTEXT(Y488),"",IF(LEFT('Tube Sequencing'!#REF!,4)="Free","Please select a primer from the Standard Primer List. ",""))</f>
        <v>#REF!</v>
      </c>
      <c r="N488" s="11" t="e">
        <f>IF('Tube Sequencing'!#REF!="","",IF('Tube Sequencing'!D497="",IF('Tube Sequencing'!#REF!="Premixed","","Please enter a Primer Name. "),""))</f>
        <v>#REF!</v>
      </c>
      <c r="O488" s="11" t="e">
        <f>IF('Tube Sequencing'!#REF!="Enclosed",IF(LEN('Tube Sequencing'!E497)&gt;7,"Please check the Primer Barcode as it is longer than 6 digits and may not be valid. ",""),"")</f>
        <v>#REF!</v>
      </c>
      <c r="P488" s="11">
        <f>IF(ISBLANK('Tube Sequencing'!C497),"",IF('Tube Sequencing'!#REF!="","Please enter a Template Type. ",""))</f>
      </c>
      <c r="Q488" s="11">
        <f>IF(ISBLANK('Tube Sequencing'!C497),"",IF('Tube Sequencing'!#REF!="","Please enter Primer Type. ",""))</f>
      </c>
      <c r="R488" s="11">
        <f>IF(ISBLANK('Tube Sequencing'!C497),"",IF('Tube Sequencing'!#REF!="","Please enter Product Type. ",""))</f>
      </c>
      <c r="S488" s="11" t="e">
        <f>IF('Tube Sequencing'!#REF!="","",IF('Tube Sequencing'!C497="","Please enter a sample name for each reaction. ",""))</f>
        <v>#REF!</v>
      </c>
      <c r="Y488" s="11" t="e">
        <f>IF(VLOOKUP('Tube Sequencing'!D497,'_!Menus'!$F$2:$G$53,2,0)="Yes","Yes","")</f>
        <v>#N/A</v>
      </c>
    </row>
    <row r="489" spans="2:25" ht="12">
      <c r="B489" s="9">
        <v>489</v>
      </c>
      <c r="J489" s="11" t="e">
        <f t="shared" si="7"/>
        <v>#REF!</v>
      </c>
      <c r="K489" s="14" t="e">
        <f>IF('Tube Sequencing'!#REF!&gt;20000,IF('Tube Sequencing'!#REF!="BAC","","This read must be perfomed as a BAC Template Type. "),"")</f>
        <v>#REF!</v>
      </c>
      <c r="L489" s="11" t="e">
        <f>IF('Tube Sequencing'!#REF!="Needs Synthesis",IF('Tube Sequencing'!E498="","Please enter a sequence for a primer that needs synthesis. ",""),"")</f>
        <v>#REF!</v>
      </c>
      <c r="M489" s="11" t="e">
        <f>IF(ISTEXT(Y489),"",IF(LEFT('Tube Sequencing'!#REF!,4)="Free","Please select a primer from the Standard Primer List. ",""))</f>
        <v>#REF!</v>
      </c>
      <c r="N489" s="11" t="e">
        <f>IF('Tube Sequencing'!#REF!="","",IF('Tube Sequencing'!D498="",IF('Tube Sequencing'!#REF!="Premixed","","Please enter a Primer Name. "),""))</f>
        <v>#REF!</v>
      </c>
      <c r="O489" s="11" t="e">
        <f>IF('Tube Sequencing'!#REF!="Enclosed",IF(LEN('Tube Sequencing'!E498)&gt;7,"Please check the Primer Barcode as it is longer than 6 digits and may not be valid. ",""),"")</f>
        <v>#REF!</v>
      </c>
      <c r="P489" s="11">
        <f>IF(ISBLANK('Tube Sequencing'!C498),"",IF('Tube Sequencing'!#REF!="","Please enter a Template Type. ",""))</f>
      </c>
      <c r="Q489" s="11">
        <f>IF(ISBLANK('Tube Sequencing'!C498),"",IF('Tube Sequencing'!#REF!="","Please enter Primer Type. ",""))</f>
      </c>
      <c r="R489" s="11">
        <f>IF(ISBLANK('Tube Sequencing'!C498),"",IF('Tube Sequencing'!#REF!="","Please enter Product Type. ",""))</f>
      </c>
      <c r="S489" s="11" t="e">
        <f>IF('Tube Sequencing'!#REF!="","",IF('Tube Sequencing'!C498="","Please enter a sample name for each reaction. ",""))</f>
        <v>#REF!</v>
      </c>
      <c r="Y489" s="11" t="e">
        <f>IF(VLOOKUP('Tube Sequencing'!D498,'_!Menus'!$F$2:$G$53,2,0)="Yes","Yes","")</f>
        <v>#N/A</v>
      </c>
    </row>
    <row r="490" spans="2:25" ht="12">
      <c r="B490" s="9">
        <v>490</v>
      </c>
      <c r="J490" s="11" t="e">
        <f t="shared" si="7"/>
        <v>#REF!</v>
      </c>
      <c r="K490" s="14" t="e">
        <f>IF('Tube Sequencing'!#REF!&gt;20000,IF('Tube Sequencing'!#REF!="BAC","","This read must be perfomed as a BAC Template Type. "),"")</f>
        <v>#REF!</v>
      </c>
      <c r="L490" s="11" t="e">
        <f>IF('Tube Sequencing'!#REF!="Needs Synthesis",IF('Tube Sequencing'!E499="","Please enter a sequence for a primer that needs synthesis. ",""),"")</f>
        <v>#REF!</v>
      </c>
      <c r="M490" s="11" t="e">
        <f>IF(ISTEXT(Y490),"",IF(LEFT('Tube Sequencing'!#REF!,4)="Free","Please select a primer from the Standard Primer List. ",""))</f>
        <v>#REF!</v>
      </c>
      <c r="N490" s="11" t="e">
        <f>IF('Tube Sequencing'!#REF!="","",IF('Tube Sequencing'!D499="",IF('Tube Sequencing'!#REF!="Premixed","","Please enter a Primer Name. "),""))</f>
        <v>#REF!</v>
      </c>
      <c r="O490" s="11" t="e">
        <f>IF('Tube Sequencing'!#REF!="Enclosed",IF(LEN('Tube Sequencing'!E499)&gt;7,"Please check the Primer Barcode as it is longer than 6 digits and may not be valid. ",""),"")</f>
        <v>#REF!</v>
      </c>
      <c r="P490" s="11">
        <f>IF(ISBLANK('Tube Sequencing'!C499),"",IF('Tube Sequencing'!#REF!="","Please enter a Template Type. ",""))</f>
      </c>
      <c r="Q490" s="11">
        <f>IF(ISBLANK('Tube Sequencing'!C499),"",IF('Tube Sequencing'!#REF!="","Please enter Primer Type. ",""))</f>
      </c>
      <c r="R490" s="11">
        <f>IF(ISBLANK('Tube Sequencing'!C499),"",IF('Tube Sequencing'!#REF!="","Please enter Product Type. ",""))</f>
      </c>
      <c r="S490" s="11" t="e">
        <f>IF('Tube Sequencing'!#REF!="","",IF('Tube Sequencing'!C499="","Please enter a sample name for each reaction. ",""))</f>
        <v>#REF!</v>
      </c>
      <c r="Y490" s="11" t="e">
        <f>IF(VLOOKUP('Tube Sequencing'!D499,'_!Menus'!$F$2:$G$53,2,0)="Yes","Yes","")</f>
        <v>#N/A</v>
      </c>
    </row>
    <row r="491" spans="2:25" ht="12">
      <c r="B491" s="9">
        <v>491</v>
      </c>
      <c r="J491" s="11" t="e">
        <f t="shared" si="7"/>
        <v>#REF!</v>
      </c>
      <c r="K491" s="14" t="e">
        <f>IF('Tube Sequencing'!#REF!&gt;20000,IF('Tube Sequencing'!#REF!="BAC","","This read must be perfomed as a BAC Template Type. "),"")</f>
        <v>#REF!</v>
      </c>
      <c r="L491" s="11" t="e">
        <f>IF('Tube Sequencing'!#REF!="Needs Synthesis",IF('Tube Sequencing'!E500="","Please enter a sequence for a primer that needs synthesis. ",""),"")</f>
        <v>#REF!</v>
      </c>
      <c r="M491" s="11" t="e">
        <f>IF(ISTEXT(Y491),"",IF(LEFT('Tube Sequencing'!#REF!,4)="Free","Please select a primer from the Standard Primer List. ",""))</f>
        <v>#REF!</v>
      </c>
      <c r="N491" s="11" t="e">
        <f>IF('Tube Sequencing'!#REF!="","",IF('Tube Sequencing'!D500="",IF('Tube Sequencing'!#REF!="Premixed","","Please enter a Primer Name. "),""))</f>
        <v>#REF!</v>
      </c>
      <c r="O491" s="11" t="e">
        <f>IF('Tube Sequencing'!#REF!="Enclosed",IF(LEN('Tube Sequencing'!E500)&gt;7,"Please check the Primer Barcode as it is longer than 6 digits and may not be valid. ",""),"")</f>
        <v>#REF!</v>
      </c>
      <c r="P491" s="11">
        <f>IF(ISBLANK('Tube Sequencing'!C500),"",IF('Tube Sequencing'!#REF!="","Please enter a Template Type. ",""))</f>
      </c>
      <c r="Q491" s="11">
        <f>IF(ISBLANK('Tube Sequencing'!C500),"",IF('Tube Sequencing'!#REF!="","Please enter Primer Type. ",""))</f>
      </c>
      <c r="R491" s="11">
        <f>IF(ISBLANK('Tube Sequencing'!C500),"",IF('Tube Sequencing'!#REF!="","Please enter Product Type. ",""))</f>
      </c>
      <c r="S491" s="11" t="e">
        <f>IF('Tube Sequencing'!#REF!="","",IF('Tube Sequencing'!C500="","Please enter a sample name for each reaction. ",""))</f>
        <v>#REF!</v>
      </c>
      <c r="Y491" s="11" t="e">
        <f>IF(VLOOKUP('Tube Sequencing'!D500,'_!Menus'!$F$2:$G$53,2,0)="Yes","Yes","")</f>
        <v>#N/A</v>
      </c>
    </row>
    <row r="492" spans="2:25" ht="12">
      <c r="B492" s="9">
        <v>492</v>
      </c>
      <c r="J492" s="11" t="e">
        <f t="shared" si="7"/>
        <v>#REF!</v>
      </c>
      <c r="K492" s="14" t="e">
        <f>IF('Tube Sequencing'!#REF!&gt;20000,IF('Tube Sequencing'!#REF!="BAC","","This read must be perfomed as a BAC Template Type. "),"")</f>
        <v>#REF!</v>
      </c>
      <c r="L492" s="11" t="e">
        <f>IF('Tube Sequencing'!#REF!="Needs Synthesis",IF('Tube Sequencing'!E501="","Please enter a sequence for a primer that needs synthesis. ",""),"")</f>
        <v>#REF!</v>
      </c>
      <c r="M492" s="11" t="e">
        <f>IF(ISTEXT(Y492),"",IF(LEFT('Tube Sequencing'!#REF!,4)="Free","Please select a primer from the Standard Primer List. ",""))</f>
        <v>#REF!</v>
      </c>
      <c r="N492" s="11" t="e">
        <f>IF('Tube Sequencing'!#REF!="","",IF('Tube Sequencing'!D501="",IF('Tube Sequencing'!#REF!="Premixed","","Please enter a Primer Name. "),""))</f>
        <v>#REF!</v>
      </c>
      <c r="O492" s="11" t="e">
        <f>IF('Tube Sequencing'!#REF!="Enclosed",IF(LEN('Tube Sequencing'!E501)&gt;7,"Please check the Primer Barcode as it is longer than 6 digits and may not be valid. ",""),"")</f>
        <v>#REF!</v>
      </c>
      <c r="P492" s="11">
        <f>IF(ISBLANK('Tube Sequencing'!C501),"",IF('Tube Sequencing'!#REF!="","Please enter a Template Type. ",""))</f>
      </c>
      <c r="Q492" s="11">
        <f>IF(ISBLANK('Tube Sequencing'!C501),"",IF('Tube Sequencing'!#REF!="","Please enter Primer Type. ",""))</f>
      </c>
      <c r="R492" s="11">
        <f>IF(ISBLANK('Tube Sequencing'!C501),"",IF('Tube Sequencing'!#REF!="","Please enter Product Type. ",""))</f>
      </c>
      <c r="S492" s="11" t="e">
        <f>IF('Tube Sequencing'!#REF!="","",IF('Tube Sequencing'!C501="","Please enter a sample name for each reaction. ",""))</f>
        <v>#REF!</v>
      </c>
      <c r="Y492" s="11" t="e">
        <f>IF(VLOOKUP('Tube Sequencing'!D501,'_!Menus'!$F$2:$G$53,2,0)="Yes","Yes","")</f>
        <v>#N/A</v>
      </c>
    </row>
    <row r="493" spans="2:25" ht="12">
      <c r="B493" s="9">
        <v>493</v>
      </c>
      <c r="J493" s="11" t="e">
        <f t="shared" si="7"/>
        <v>#REF!</v>
      </c>
      <c r="K493" s="14" t="e">
        <f>IF('Tube Sequencing'!#REF!&gt;20000,IF('Tube Sequencing'!#REF!="BAC","","This read must be perfomed as a BAC Template Type. "),"")</f>
        <v>#REF!</v>
      </c>
      <c r="L493" s="11" t="e">
        <f>IF('Tube Sequencing'!#REF!="Needs Synthesis",IF('Tube Sequencing'!E502="","Please enter a sequence for a primer that needs synthesis. ",""),"")</f>
        <v>#REF!</v>
      </c>
      <c r="M493" s="11" t="e">
        <f>IF(ISTEXT(Y493),"",IF(LEFT('Tube Sequencing'!#REF!,4)="Free","Please select a primer from the Standard Primer List. ",""))</f>
        <v>#REF!</v>
      </c>
      <c r="N493" s="11" t="e">
        <f>IF('Tube Sequencing'!#REF!="","",IF('Tube Sequencing'!D502="",IF('Tube Sequencing'!#REF!="Premixed","","Please enter a Primer Name. "),""))</f>
        <v>#REF!</v>
      </c>
      <c r="O493" s="11" t="e">
        <f>IF('Tube Sequencing'!#REF!="Enclosed",IF(LEN('Tube Sequencing'!E502)&gt;7,"Please check the Primer Barcode as it is longer than 6 digits and may not be valid. ",""),"")</f>
        <v>#REF!</v>
      </c>
      <c r="P493" s="11">
        <f>IF(ISBLANK('Tube Sequencing'!C502),"",IF('Tube Sequencing'!#REF!="","Please enter a Template Type. ",""))</f>
      </c>
      <c r="Q493" s="11">
        <f>IF(ISBLANK('Tube Sequencing'!C502),"",IF('Tube Sequencing'!#REF!="","Please enter Primer Type. ",""))</f>
      </c>
      <c r="R493" s="11">
        <f>IF(ISBLANK('Tube Sequencing'!C502),"",IF('Tube Sequencing'!#REF!="","Please enter Product Type. ",""))</f>
      </c>
      <c r="S493" s="11" t="e">
        <f>IF('Tube Sequencing'!#REF!="","",IF('Tube Sequencing'!C502="","Please enter a sample name for each reaction. ",""))</f>
        <v>#REF!</v>
      </c>
      <c r="Y493" s="11" t="e">
        <f>IF(VLOOKUP('Tube Sequencing'!D502,'_!Menus'!$F$2:$G$53,2,0)="Yes","Yes","")</f>
        <v>#N/A</v>
      </c>
    </row>
    <row r="494" spans="2:25" ht="12">
      <c r="B494" s="9">
        <v>494</v>
      </c>
      <c r="J494" s="11" t="e">
        <f t="shared" si="7"/>
        <v>#REF!</v>
      </c>
      <c r="K494" s="14" t="e">
        <f>IF('Tube Sequencing'!#REF!&gt;20000,IF('Tube Sequencing'!#REF!="BAC","","This read must be perfomed as a BAC Template Type. "),"")</f>
        <v>#REF!</v>
      </c>
      <c r="L494" s="11" t="e">
        <f>IF('Tube Sequencing'!#REF!="Needs Synthesis",IF('Tube Sequencing'!E503="","Please enter a sequence for a primer that needs synthesis. ",""),"")</f>
        <v>#REF!</v>
      </c>
      <c r="M494" s="11" t="e">
        <f>IF(ISTEXT(Y494),"",IF(LEFT('Tube Sequencing'!#REF!,4)="Free","Please select a primer from the Standard Primer List. ",""))</f>
        <v>#REF!</v>
      </c>
      <c r="N494" s="11" t="e">
        <f>IF('Tube Sequencing'!#REF!="","",IF('Tube Sequencing'!D503="",IF('Tube Sequencing'!#REF!="Premixed","","Please enter a Primer Name. "),""))</f>
        <v>#REF!</v>
      </c>
      <c r="O494" s="11" t="e">
        <f>IF('Tube Sequencing'!#REF!="Enclosed",IF(LEN('Tube Sequencing'!E503)&gt;7,"Please check the Primer Barcode as it is longer than 6 digits and may not be valid. ",""),"")</f>
        <v>#REF!</v>
      </c>
      <c r="P494" s="11">
        <f>IF(ISBLANK('Tube Sequencing'!C503),"",IF('Tube Sequencing'!#REF!="","Please enter a Template Type. ",""))</f>
      </c>
      <c r="Q494" s="11">
        <f>IF(ISBLANK('Tube Sequencing'!C503),"",IF('Tube Sequencing'!#REF!="","Please enter Primer Type. ",""))</f>
      </c>
      <c r="R494" s="11">
        <f>IF(ISBLANK('Tube Sequencing'!C503),"",IF('Tube Sequencing'!#REF!="","Please enter Product Type. ",""))</f>
      </c>
      <c r="S494" s="11" t="e">
        <f>IF('Tube Sequencing'!#REF!="","",IF('Tube Sequencing'!C503="","Please enter a sample name for each reaction. ",""))</f>
        <v>#REF!</v>
      </c>
      <c r="Y494" s="11" t="e">
        <f>IF(VLOOKUP('Tube Sequencing'!D503,'_!Menus'!$F$2:$G$53,2,0)="Yes","Yes","")</f>
        <v>#N/A</v>
      </c>
    </row>
    <row r="495" spans="2:25" ht="12">
      <c r="B495" s="9">
        <v>495</v>
      </c>
      <c r="J495" s="11" t="e">
        <f t="shared" si="7"/>
        <v>#REF!</v>
      </c>
      <c r="K495" s="14" t="e">
        <f>IF('Tube Sequencing'!#REF!&gt;20000,IF('Tube Sequencing'!#REF!="BAC","","This read must be perfomed as a BAC Template Type. "),"")</f>
        <v>#REF!</v>
      </c>
      <c r="L495" s="11" t="e">
        <f>IF('Tube Sequencing'!#REF!="Needs Synthesis",IF('Tube Sequencing'!E504="","Please enter a sequence for a primer that needs synthesis. ",""),"")</f>
        <v>#REF!</v>
      </c>
      <c r="M495" s="11" t="e">
        <f>IF(ISTEXT(Y495),"",IF(LEFT('Tube Sequencing'!#REF!,4)="Free","Please select a primer from the Standard Primer List. ",""))</f>
        <v>#REF!</v>
      </c>
      <c r="N495" s="11" t="e">
        <f>IF('Tube Sequencing'!#REF!="","",IF('Tube Sequencing'!D504="",IF('Tube Sequencing'!#REF!="Premixed","","Please enter a Primer Name. "),""))</f>
        <v>#REF!</v>
      </c>
      <c r="O495" s="11" t="e">
        <f>IF('Tube Sequencing'!#REF!="Enclosed",IF(LEN('Tube Sequencing'!E504)&gt;7,"Please check the Primer Barcode as it is longer than 6 digits and may not be valid. ",""),"")</f>
        <v>#REF!</v>
      </c>
      <c r="P495" s="11">
        <f>IF(ISBLANK('Tube Sequencing'!C504),"",IF('Tube Sequencing'!#REF!="","Please enter a Template Type. ",""))</f>
      </c>
      <c r="Q495" s="11">
        <f>IF(ISBLANK('Tube Sequencing'!C504),"",IF('Tube Sequencing'!#REF!="","Please enter Primer Type. ",""))</f>
      </c>
      <c r="R495" s="11">
        <f>IF(ISBLANK('Tube Sequencing'!C504),"",IF('Tube Sequencing'!#REF!="","Please enter Product Type. ",""))</f>
      </c>
      <c r="S495" s="11" t="e">
        <f>IF('Tube Sequencing'!#REF!="","",IF('Tube Sequencing'!C504="","Please enter a sample name for each reaction. ",""))</f>
        <v>#REF!</v>
      </c>
      <c r="Y495" s="11" t="e">
        <f>IF(VLOOKUP('Tube Sequencing'!D504,'_!Menus'!$F$2:$G$53,2,0)="Yes","Yes","")</f>
        <v>#N/A</v>
      </c>
    </row>
    <row r="496" spans="2:25" ht="12">
      <c r="B496" s="9">
        <v>496</v>
      </c>
      <c r="J496" s="11" t="e">
        <f t="shared" si="7"/>
        <v>#REF!</v>
      </c>
      <c r="K496" s="14" t="e">
        <f>IF('Tube Sequencing'!#REF!&gt;20000,IF('Tube Sequencing'!#REF!="BAC","","This read must be perfomed as a BAC Template Type. "),"")</f>
        <v>#REF!</v>
      </c>
      <c r="L496" s="11" t="e">
        <f>IF('Tube Sequencing'!#REF!="Needs Synthesis",IF('Tube Sequencing'!E505="","Please enter a sequence for a primer that needs synthesis. ",""),"")</f>
        <v>#REF!</v>
      </c>
      <c r="M496" s="11" t="e">
        <f>IF(ISTEXT(Y496),"",IF(LEFT('Tube Sequencing'!#REF!,4)="Free","Please select a primer from the Standard Primer List. ",""))</f>
        <v>#REF!</v>
      </c>
      <c r="N496" s="11" t="e">
        <f>IF('Tube Sequencing'!#REF!="","",IF('Tube Sequencing'!D505="",IF('Tube Sequencing'!#REF!="Premixed","","Please enter a Primer Name. "),""))</f>
        <v>#REF!</v>
      </c>
      <c r="O496" s="11" t="e">
        <f>IF('Tube Sequencing'!#REF!="Enclosed",IF(LEN('Tube Sequencing'!E505)&gt;7,"Please check the Primer Barcode as it is longer than 6 digits and may not be valid. ",""),"")</f>
        <v>#REF!</v>
      </c>
      <c r="P496" s="11">
        <f>IF(ISBLANK('Tube Sequencing'!C505),"",IF('Tube Sequencing'!#REF!="","Please enter a Template Type. ",""))</f>
      </c>
      <c r="Q496" s="11">
        <f>IF(ISBLANK('Tube Sequencing'!C505),"",IF('Tube Sequencing'!#REF!="","Please enter Primer Type. ",""))</f>
      </c>
      <c r="R496" s="11">
        <f>IF(ISBLANK('Tube Sequencing'!C505),"",IF('Tube Sequencing'!#REF!="","Please enter Product Type. ",""))</f>
      </c>
      <c r="S496" s="11" t="e">
        <f>IF('Tube Sequencing'!#REF!="","",IF('Tube Sequencing'!C505="","Please enter a sample name for each reaction. ",""))</f>
        <v>#REF!</v>
      </c>
      <c r="Y496" s="11" t="e">
        <f>IF(VLOOKUP('Tube Sequencing'!D505,'_!Menus'!$F$2:$G$53,2,0)="Yes","Yes","")</f>
        <v>#N/A</v>
      </c>
    </row>
    <row r="497" spans="2:25" ht="12">
      <c r="B497" s="9">
        <v>497</v>
      </c>
      <c r="J497" s="11" t="e">
        <f t="shared" si="7"/>
        <v>#REF!</v>
      </c>
      <c r="K497" s="14" t="e">
        <f>IF('Tube Sequencing'!#REF!&gt;20000,IF('Tube Sequencing'!#REF!="BAC","","This read must be perfomed as a BAC Template Type. "),"")</f>
        <v>#REF!</v>
      </c>
      <c r="L497" s="11" t="e">
        <f>IF('Tube Sequencing'!#REF!="Needs Synthesis",IF('Tube Sequencing'!E506="","Please enter a sequence for a primer that needs synthesis. ",""),"")</f>
        <v>#REF!</v>
      </c>
      <c r="M497" s="11" t="e">
        <f>IF(ISTEXT(Y497),"",IF(LEFT('Tube Sequencing'!#REF!,4)="Free","Please select a primer from the Standard Primer List. ",""))</f>
        <v>#REF!</v>
      </c>
      <c r="N497" s="11" t="e">
        <f>IF('Tube Sequencing'!#REF!="","",IF('Tube Sequencing'!D506="",IF('Tube Sequencing'!#REF!="Premixed","","Please enter a Primer Name. "),""))</f>
        <v>#REF!</v>
      </c>
      <c r="O497" s="11" t="e">
        <f>IF('Tube Sequencing'!#REF!="Enclosed",IF(LEN('Tube Sequencing'!E506)&gt;7,"Please check the Primer Barcode as it is longer than 6 digits and may not be valid. ",""),"")</f>
        <v>#REF!</v>
      </c>
      <c r="P497" s="11">
        <f>IF(ISBLANK('Tube Sequencing'!C506),"",IF('Tube Sequencing'!#REF!="","Please enter a Template Type. ",""))</f>
      </c>
      <c r="Q497" s="11">
        <f>IF(ISBLANK('Tube Sequencing'!C506),"",IF('Tube Sequencing'!#REF!="","Please enter Primer Type. ",""))</f>
      </c>
      <c r="R497" s="11">
        <f>IF(ISBLANK('Tube Sequencing'!C506),"",IF('Tube Sequencing'!#REF!="","Please enter Product Type. ",""))</f>
      </c>
      <c r="S497" s="11" t="e">
        <f>IF('Tube Sequencing'!#REF!="","",IF('Tube Sequencing'!C506="","Please enter a sample name for each reaction. ",""))</f>
        <v>#REF!</v>
      </c>
      <c r="Y497" s="11" t="e">
        <f>IF(VLOOKUP('Tube Sequencing'!D506,'_!Menus'!$F$2:$G$53,2,0)="Yes","Yes","")</f>
        <v>#N/A</v>
      </c>
    </row>
    <row r="498" spans="2:25" ht="12">
      <c r="B498" s="9">
        <v>498</v>
      </c>
      <c r="J498" s="11" t="e">
        <f t="shared" si="7"/>
        <v>#REF!</v>
      </c>
      <c r="K498" s="14" t="e">
        <f>IF('Tube Sequencing'!#REF!&gt;20000,IF('Tube Sequencing'!#REF!="BAC","","This read must be perfomed as a BAC Template Type. "),"")</f>
        <v>#REF!</v>
      </c>
      <c r="L498" s="11" t="e">
        <f>IF('Tube Sequencing'!#REF!="Needs Synthesis",IF('Tube Sequencing'!E507="","Please enter a sequence for a primer that needs synthesis. ",""),"")</f>
        <v>#REF!</v>
      </c>
      <c r="M498" s="11" t="e">
        <f>IF(ISTEXT(Y498),"",IF(LEFT('Tube Sequencing'!#REF!,4)="Free","Please select a primer from the Standard Primer List. ",""))</f>
        <v>#REF!</v>
      </c>
      <c r="N498" s="11" t="e">
        <f>IF('Tube Sequencing'!#REF!="","",IF('Tube Sequencing'!D507="",IF('Tube Sequencing'!#REF!="Premixed","","Please enter a Primer Name. "),""))</f>
        <v>#REF!</v>
      </c>
      <c r="O498" s="11" t="e">
        <f>IF('Tube Sequencing'!#REF!="Enclosed",IF(LEN('Tube Sequencing'!E507)&gt;7,"Please check the Primer Barcode as it is longer than 6 digits and may not be valid. ",""),"")</f>
        <v>#REF!</v>
      </c>
      <c r="P498" s="11">
        <f>IF(ISBLANK('Tube Sequencing'!C507),"",IF('Tube Sequencing'!#REF!="","Please enter a Template Type. ",""))</f>
      </c>
      <c r="Q498" s="11">
        <f>IF(ISBLANK('Tube Sequencing'!C507),"",IF('Tube Sequencing'!#REF!="","Please enter Primer Type. ",""))</f>
      </c>
      <c r="R498" s="11">
        <f>IF(ISBLANK('Tube Sequencing'!C507),"",IF('Tube Sequencing'!#REF!="","Please enter Product Type. ",""))</f>
      </c>
      <c r="S498" s="11" t="e">
        <f>IF('Tube Sequencing'!#REF!="","",IF('Tube Sequencing'!C507="","Please enter a sample name for each reaction. ",""))</f>
        <v>#REF!</v>
      </c>
      <c r="Y498" s="11" t="e">
        <f>IF(VLOOKUP('Tube Sequencing'!D507,'_!Menus'!$F$2:$G$53,2,0)="Yes","Yes","")</f>
        <v>#N/A</v>
      </c>
    </row>
    <row r="499" spans="2:25" ht="12">
      <c r="B499" s="9">
        <v>499</v>
      </c>
      <c r="J499" s="11" t="e">
        <f t="shared" si="7"/>
        <v>#REF!</v>
      </c>
      <c r="K499" s="14" t="e">
        <f>IF('Tube Sequencing'!#REF!&gt;20000,IF('Tube Sequencing'!#REF!="BAC","","This read must be perfomed as a BAC Template Type. "),"")</f>
        <v>#REF!</v>
      </c>
      <c r="L499" s="11" t="e">
        <f>IF('Tube Sequencing'!#REF!="Needs Synthesis",IF('Tube Sequencing'!E508="","Please enter a sequence for a primer that needs synthesis. ",""),"")</f>
        <v>#REF!</v>
      </c>
      <c r="M499" s="11" t="e">
        <f>IF(ISTEXT(Y499),"",IF(LEFT('Tube Sequencing'!#REF!,4)="Free","Please select a primer from the Standard Primer List. ",""))</f>
        <v>#REF!</v>
      </c>
      <c r="N499" s="11" t="e">
        <f>IF('Tube Sequencing'!#REF!="","",IF('Tube Sequencing'!D508="",IF('Tube Sequencing'!#REF!="Premixed","","Please enter a Primer Name. "),""))</f>
        <v>#REF!</v>
      </c>
      <c r="O499" s="11" t="e">
        <f>IF('Tube Sequencing'!#REF!="Enclosed",IF(LEN('Tube Sequencing'!E508)&gt;7,"Please check the Primer Barcode as it is longer than 6 digits and may not be valid. ",""),"")</f>
        <v>#REF!</v>
      </c>
      <c r="P499" s="11">
        <f>IF(ISBLANK('Tube Sequencing'!C508),"",IF('Tube Sequencing'!#REF!="","Please enter a Template Type. ",""))</f>
      </c>
      <c r="Q499" s="11">
        <f>IF(ISBLANK('Tube Sequencing'!C508),"",IF('Tube Sequencing'!#REF!="","Please enter Primer Type. ",""))</f>
      </c>
      <c r="R499" s="11">
        <f>IF(ISBLANK('Tube Sequencing'!C508),"",IF('Tube Sequencing'!#REF!="","Please enter Product Type. ",""))</f>
      </c>
      <c r="S499" s="11" t="e">
        <f>IF('Tube Sequencing'!#REF!="","",IF('Tube Sequencing'!C508="","Please enter a sample name for each reaction. ",""))</f>
        <v>#REF!</v>
      </c>
      <c r="Y499" s="11" t="e">
        <f>IF(VLOOKUP('Tube Sequencing'!D508,'_!Menus'!$F$2:$G$53,2,0)="Yes","Yes","")</f>
        <v>#N/A</v>
      </c>
    </row>
    <row r="500" spans="2:25" ht="12">
      <c r="B500" s="10">
        <v>500</v>
      </c>
      <c r="J500" s="11" t="e">
        <f t="shared" si="7"/>
        <v>#REF!</v>
      </c>
      <c r="K500" s="14" t="e">
        <f>IF('Tube Sequencing'!#REF!&gt;20000,IF('Tube Sequencing'!#REF!="BAC","","This read must be perfomed as a BAC Template Type. "),"")</f>
        <v>#REF!</v>
      </c>
      <c r="L500" s="11" t="e">
        <f>IF('Tube Sequencing'!#REF!="Needs Synthesis",IF('Tube Sequencing'!E509="","Please enter a sequence for a primer that needs synthesis. ",""),"")</f>
        <v>#REF!</v>
      </c>
      <c r="M500" s="11" t="e">
        <f>IF(ISTEXT(Y500),"",IF(LEFT('Tube Sequencing'!#REF!,4)="Free","Please select a primer from the Standard Primer List. ",""))</f>
        <v>#REF!</v>
      </c>
      <c r="N500" s="11" t="e">
        <f>IF('Tube Sequencing'!#REF!="","",IF('Tube Sequencing'!D509="",IF('Tube Sequencing'!#REF!="Premixed","","Please enter a Primer Name. "),""))</f>
        <v>#REF!</v>
      </c>
      <c r="O500" s="11" t="e">
        <f>IF('Tube Sequencing'!#REF!="Enclosed",IF(LEN('Tube Sequencing'!E509)&gt;7,"Please check the Primer Barcode as it is longer than 6 digits and may not be valid. ",""),"")</f>
        <v>#REF!</v>
      </c>
      <c r="P500" s="11">
        <f>IF(ISBLANK('Tube Sequencing'!C509),"",IF('Tube Sequencing'!#REF!="","Please enter a Template Type. ",""))</f>
      </c>
      <c r="Q500" s="11">
        <f>IF(ISBLANK('Tube Sequencing'!C509),"",IF('Tube Sequencing'!#REF!="","Please enter Primer Type. ",""))</f>
      </c>
      <c r="R500" s="11">
        <f>IF(ISBLANK('Tube Sequencing'!C509),"",IF('Tube Sequencing'!#REF!="","Please enter Product Type. ",""))</f>
      </c>
      <c r="S500" s="11" t="e">
        <f>IF('Tube Sequencing'!#REF!="","",IF('Tube Sequencing'!C509="","Please enter a sample name for each reaction. ",""))</f>
        <v>#REF!</v>
      </c>
      <c r="Y500" s="11" t="e">
        <f>IF(VLOOKUP('Tube Sequencing'!D509,'_!Menus'!$F$2:$G$53,2,0)="Yes","Yes","")</f>
        <v>#N/A</v>
      </c>
    </row>
    <row r="501" spans="10:25" ht="12">
      <c r="J501" s="11" t="e">
        <f t="shared" si="7"/>
        <v>#REF!</v>
      </c>
      <c r="K501" s="14" t="e">
        <f>IF('Tube Sequencing'!#REF!&gt;20000,IF('Tube Sequencing'!#REF!="BAC","","This read must be perfomed as a BAC Template Type. "),"")</f>
        <v>#REF!</v>
      </c>
      <c r="L501" s="11" t="e">
        <f>IF('Tube Sequencing'!#REF!="Needs Synthesis",IF('Tube Sequencing'!E510="","Please enter a sequence for a primer that needs synthesis. ",""),"")</f>
        <v>#REF!</v>
      </c>
      <c r="M501" s="11" t="e">
        <f>IF(ISTEXT(Y501),"",IF(LEFT('Tube Sequencing'!#REF!,4)="Free","Please select a primer from the Standard Primer List. ",""))</f>
        <v>#REF!</v>
      </c>
      <c r="N501" s="11" t="e">
        <f>IF('Tube Sequencing'!#REF!="","",IF('Tube Sequencing'!D510="",IF('Tube Sequencing'!#REF!="Premixed","","Please enter a Primer Name. "),""))</f>
        <v>#REF!</v>
      </c>
      <c r="O501" s="11" t="e">
        <f>IF('Tube Sequencing'!#REF!="Enclosed",IF(LEN('Tube Sequencing'!E510)&gt;7,"Please check the Primer Barcode as it is longer than 6 digits and may not be valid. ",""),"")</f>
        <v>#REF!</v>
      </c>
      <c r="P501" s="11">
        <f>IF(ISBLANK('Tube Sequencing'!C510),"",IF('Tube Sequencing'!#REF!="","Please enter a Template Type. ",""))</f>
      </c>
      <c r="Q501" s="11">
        <f>IF(ISBLANK('Tube Sequencing'!C510),"",IF('Tube Sequencing'!#REF!="","Please enter Primer Type. ",""))</f>
      </c>
      <c r="R501" s="11">
        <f>IF(ISBLANK('Tube Sequencing'!C510),"",IF('Tube Sequencing'!#REF!="","Please enter Product Type. ",""))</f>
      </c>
      <c r="S501" s="11" t="e">
        <f>IF('Tube Sequencing'!#REF!="","",IF('Tube Sequencing'!C510="","Please enter a sample name for each reaction. ",""))</f>
        <v>#REF!</v>
      </c>
      <c r="Y501" s="11" t="e">
        <f>IF(VLOOKUP('Tube Sequencing'!D510,'_!Menus'!$F$2:$G$53,2,0)="Yes","Yes","")</f>
        <v>#N/A</v>
      </c>
    </row>
    <row r="502" spans="10:25" ht="12">
      <c r="J502" s="11" t="e">
        <f t="shared" si="7"/>
        <v>#REF!</v>
      </c>
      <c r="K502" s="14" t="e">
        <f>IF('Tube Sequencing'!#REF!&gt;20000,IF('Tube Sequencing'!#REF!="BAC","","This read must be perfomed as a BAC Template Type. "),"")</f>
        <v>#REF!</v>
      </c>
      <c r="L502" s="11" t="e">
        <f>IF('Tube Sequencing'!#REF!="Needs Synthesis",IF('Tube Sequencing'!E511="","Please enter a sequence for a primer that needs synthesis. ",""),"")</f>
        <v>#REF!</v>
      </c>
      <c r="M502" s="11" t="e">
        <f>IF(ISTEXT(Y502),"",IF(LEFT('Tube Sequencing'!#REF!,4)="Free","Please select a primer from the Standard Primer List. ",""))</f>
        <v>#REF!</v>
      </c>
      <c r="N502" s="11" t="e">
        <f>IF('Tube Sequencing'!#REF!="","",IF('Tube Sequencing'!D511="",IF('Tube Sequencing'!#REF!="Premixed","","Please enter a Primer Name. "),""))</f>
        <v>#REF!</v>
      </c>
      <c r="O502" s="11" t="e">
        <f>IF('Tube Sequencing'!#REF!="Enclosed",IF(LEN('Tube Sequencing'!E511)&gt;7,"Please check the Primer Barcode as it is longer than 6 digits and may not be valid. ",""),"")</f>
        <v>#REF!</v>
      </c>
      <c r="P502" s="11">
        <f>IF(ISBLANK('Tube Sequencing'!C511),"",IF('Tube Sequencing'!#REF!="","Please enter a Template Type. ",""))</f>
      </c>
      <c r="Q502" s="11">
        <f>IF(ISBLANK('Tube Sequencing'!C511),"",IF('Tube Sequencing'!#REF!="","Please enter Primer Type. ",""))</f>
      </c>
      <c r="R502" s="11">
        <f>IF(ISBLANK('Tube Sequencing'!C511),"",IF('Tube Sequencing'!#REF!="","Please enter Product Type. ",""))</f>
      </c>
      <c r="S502" s="11" t="e">
        <f>IF('Tube Sequencing'!#REF!="","",IF('Tube Sequencing'!C511="","Please enter a sample name for each reaction. ",""))</f>
        <v>#REF!</v>
      </c>
      <c r="Y502" s="11" t="e">
        <f>IF(VLOOKUP('Tube Sequencing'!D511,'_!Menus'!$F$2:$G$53,2,0)="Yes","Yes","")</f>
        <v>#N/A</v>
      </c>
    </row>
    <row r="503" spans="10:25" ht="12">
      <c r="J503" s="11" t="e">
        <f t="shared" si="7"/>
        <v>#REF!</v>
      </c>
      <c r="K503" s="14" t="e">
        <f>IF('Tube Sequencing'!#REF!&gt;20000,IF('Tube Sequencing'!#REF!="BAC","","This read must be perfomed as a BAC Template Type. "),"")</f>
        <v>#REF!</v>
      </c>
      <c r="L503" s="11" t="e">
        <f>IF('Tube Sequencing'!#REF!="Needs Synthesis",IF('Tube Sequencing'!E512="","Please enter a sequence for a primer that needs synthesis. ",""),"")</f>
        <v>#REF!</v>
      </c>
      <c r="M503" s="11" t="e">
        <f>IF(ISTEXT(Y503),"",IF(LEFT('Tube Sequencing'!#REF!,4)="Free","Please select a primer from the Standard Primer List. ",""))</f>
        <v>#REF!</v>
      </c>
      <c r="N503" s="11" t="e">
        <f>IF('Tube Sequencing'!#REF!="","",IF('Tube Sequencing'!D512="",IF('Tube Sequencing'!#REF!="Premixed","","Please enter a Primer Name. "),""))</f>
        <v>#REF!</v>
      </c>
      <c r="O503" s="11" t="e">
        <f>IF('Tube Sequencing'!#REF!="Enclosed",IF(LEN('Tube Sequencing'!E512)&gt;7,"Please check the Primer Barcode as it is longer than 6 digits and may not be valid. ",""),"")</f>
        <v>#REF!</v>
      </c>
      <c r="P503" s="11">
        <f>IF(ISBLANK('Tube Sequencing'!C512),"",IF('Tube Sequencing'!#REF!="","Please enter a Template Type. ",""))</f>
      </c>
      <c r="Q503" s="11">
        <f>IF(ISBLANK('Tube Sequencing'!C512),"",IF('Tube Sequencing'!#REF!="","Please enter Primer Type. ",""))</f>
      </c>
      <c r="R503" s="11">
        <f>IF(ISBLANK('Tube Sequencing'!C512),"",IF('Tube Sequencing'!#REF!="","Please enter Product Type. ",""))</f>
      </c>
      <c r="S503" s="11" t="e">
        <f>IF('Tube Sequencing'!#REF!="","",IF('Tube Sequencing'!C512="","Please enter a sample name for each reaction. ",""))</f>
        <v>#REF!</v>
      </c>
      <c r="Y503" s="11" t="e">
        <f>IF(VLOOKUP('Tube Sequencing'!D512,'_!Menus'!$F$2:$G$53,2,0)="Yes","Yes","")</f>
        <v>#N/A</v>
      </c>
    </row>
    <row r="504" spans="10:25" ht="12">
      <c r="J504" s="11" t="e">
        <f t="shared" si="7"/>
        <v>#REF!</v>
      </c>
      <c r="K504" s="14" t="e">
        <f>IF('Tube Sequencing'!#REF!&gt;20000,IF('Tube Sequencing'!#REF!="BAC","","This read must be perfomed as a BAC Template Type. "),"")</f>
        <v>#REF!</v>
      </c>
      <c r="L504" s="11" t="e">
        <f>IF('Tube Sequencing'!#REF!="Needs Synthesis",IF('Tube Sequencing'!E513="","Please enter a sequence for a primer that needs synthesis. ",""),"")</f>
        <v>#REF!</v>
      </c>
      <c r="M504" s="11" t="e">
        <f>IF(ISTEXT(Y504),"",IF(LEFT('Tube Sequencing'!#REF!,4)="Free","Please select a primer from the Standard Primer List. ",""))</f>
        <v>#REF!</v>
      </c>
      <c r="N504" s="11" t="e">
        <f>IF('Tube Sequencing'!#REF!="","",IF('Tube Sequencing'!D513="",IF('Tube Sequencing'!#REF!="Premixed","","Please enter a Primer Name. "),""))</f>
        <v>#REF!</v>
      </c>
      <c r="O504" s="11" t="e">
        <f>IF('Tube Sequencing'!#REF!="Enclosed",IF(LEN('Tube Sequencing'!E513)&gt;7,"Please check the Primer Barcode as it is longer than 6 digits and may not be valid. ",""),"")</f>
        <v>#REF!</v>
      </c>
      <c r="P504" s="11">
        <f>IF(ISBLANK('Tube Sequencing'!C513),"",IF('Tube Sequencing'!#REF!="","Please enter a Template Type. ",""))</f>
      </c>
      <c r="Q504" s="11">
        <f>IF(ISBLANK('Tube Sequencing'!C513),"",IF('Tube Sequencing'!#REF!="","Please enter Primer Type. ",""))</f>
      </c>
      <c r="R504" s="11">
        <f>IF(ISBLANK('Tube Sequencing'!C513),"",IF('Tube Sequencing'!#REF!="","Please enter Product Type. ",""))</f>
      </c>
      <c r="S504" s="11" t="e">
        <f>IF('Tube Sequencing'!#REF!="","",IF('Tube Sequencing'!C513="","Please enter a sample name for each reaction. ",""))</f>
        <v>#REF!</v>
      </c>
      <c r="Y504" s="11" t="e">
        <f>IF(VLOOKUP('Tube Sequencing'!D513,'_!Menus'!$F$2:$G$53,2,0)="Yes","Yes","")</f>
        <v>#N/A</v>
      </c>
    </row>
    <row r="505" spans="10:25" ht="12">
      <c r="J505" s="11" t="e">
        <f t="shared" si="7"/>
        <v>#REF!</v>
      </c>
      <c r="K505" s="14" t="e">
        <f>IF('Tube Sequencing'!#REF!&gt;20000,IF('Tube Sequencing'!#REF!="BAC","","This read must be perfomed as a BAC Template Type. "),"")</f>
        <v>#REF!</v>
      </c>
      <c r="L505" s="11" t="e">
        <f>IF('Tube Sequencing'!#REF!="Needs Synthesis",IF('Tube Sequencing'!#REF!="","Please enter a sequence for a primer that needs synthesis. ",""),"")</f>
        <v>#REF!</v>
      </c>
      <c r="M505" s="11" t="e">
        <f>IF(ISTEXT(Y505),"",IF(LEFT('Tube Sequencing'!#REF!,4)="Free","Please select a primer from the Standard Primer List. ",""))</f>
        <v>#REF!</v>
      </c>
      <c r="N505" s="11" t="e">
        <f>IF('Tube Sequencing'!#REF!="","",IF('Tube Sequencing'!#REF!="",IF('Tube Sequencing'!#REF!="Premixed","","Please enter a Primer Name. "),""))</f>
        <v>#REF!</v>
      </c>
      <c r="O505" s="11" t="e">
        <f>IF('Tube Sequencing'!#REF!="Enclosed",IF(LEN('Tube Sequencing'!#REF!)&gt;7,"Please check the Primer Barcode as it is longer than 6 digits and may not be valid. ",""),"")</f>
        <v>#REF!</v>
      </c>
      <c r="P505" s="11" t="e">
        <f>IF(ISBLANK('Tube Sequencing'!#REF!),"",IF('Tube Sequencing'!#REF!="","Please enter a Template Type. ",""))</f>
        <v>#REF!</v>
      </c>
      <c r="Q505" s="11" t="e">
        <f>IF(ISBLANK('Tube Sequencing'!#REF!),"",IF('Tube Sequencing'!#REF!="","Please enter Primer Type. ",""))</f>
        <v>#REF!</v>
      </c>
      <c r="R505" s="11" t="e">
        <f>IF(ISBLANK('Tube Sequencing'!#REF!),"",IF('Tube Sequencing'!#REF!="","Please enter Product Type. ",""))</f>
        <v>#REF!</v>
      </c>
      <c r="S505" s="11" t="e">
        <f>IF('Tube Sequencing'!#REF!="","",IF('Tube Sequencing'!#REF!="","Please enter a sample name for each reaction. ",""))</f>
        <v>#REF!</v>
      </c>
      <c r="Y505" s="11" t="e">
        <f>IF(VLOOKUP('Tube Sequencing'!#REF!,'_!Menus'!$F$2:$G$53,2,0)="Yes","Yes","")</f>
        <v>#REF!</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MWG Biotech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Candace Franck</dc:creator>
  <cp:keywords/>
  <dc:description/>
  <cp:lastModifiedBy>Gilliland, Amy</cp:lastModifiedBy>
  <cp:lastPrinted>2009-09-23T16:38:14Z</cp:lastPrinted>
  <dcterms:created xsi:type="dcterms:W3CDTF">2006-02-10T17:25:57Z</dcterms:created>
  <dcterms:modified xsi:type="dcterms:W3CDTF">2023-05-15T14:42:40Z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